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9135" tabRatio="757" activeTab="3"/>
  </bookViews>
  <sheets>
    <sheet name="k 8.7. 2019" sheetId="27" r:id="rId1"/>
    <sheet name="k 15.7.2019" sheetId="28" r:id="rId2"/>
    <sheet name="k 22.7.2019" sheetId="29" r:id="rId3"/>
    <sheet name="k 29.7.2019" sheetId="30" r:id="rId4"/>
    <sheet name="k 5.8.2019" sheetId="31" r:id="rId5"/>
    <sheet name="k 12.8.2019" sheetId="32" r:id="rId6"/>
    <sheet name="k 19.8.2019" sheetId="33" r:id="rId7"/>
    <sheet name="k 26.8.2019" sheetId="34" r:id="rId8"/>
    <sheet name="k 2.9.2019" sheetId="35" r:id="rId9"/>
    <sheet name="k 9.9.2019" sheetId="36" r:id="rId10"/>
    <sheet name="k 16.9.2019" sheetId="37" r:id="rId11"/>
    <sheet name="k 23.9.2019" sheetId="38" r:id="rId12"/>
    <sheet name="k 30.9.2019" sheetId="39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34" l="1"/>
  <c r="C91" i="34"/>
  <c r="J90" i="34"/>
  <c r="J91" i="34" s="1"/>
  <c r="H90" i="34"/>
  <c r="H91" i="34" s="1"/>
  <c r="G90" i="34"/>
  <c r="F90" i="34"/>
  <c r="F91" i="34" s="1"/>
  <c r="E90" i="34"/>
  <c r="E91" i="34" s="1"/>
  <c r="D90" i="34"/>
  <c r="D91" i="34" s="1"/>
  <c r="C90" i="34"/>
  <c r="B90" i="34"/>
  <c r="B91" i="34" s="1"/>
  <c r="G89" i="34"/>
  <c r="E89" i="34"/>
  <c r="C89" i="34"/>
  <c r="J88" i="34"/>
  <c r="J89" i="34" s="1"/>
  <c r="H88" i="34"/>
  <c r="H89" i="34" s="1"/>
  <c r="G88" i="34"/>
  <c r="F88" i="34"/>
  <c r="F89" i="34" s="1"/>
  <c r="E88" i="34"/>
  <c r="D88" i="34"/>
  <c r="D89" i="34" s="1"/>
  <c r="C88" i="34"/>
  <c r="B88" i="34"/>
  <c r="B89" i="34" s="1"/>
  <c r="J80" i="34"/>
  <c r="H80" i="34"/>
  <c r="G80" i="34"/>
  <c r="F80" i="34"/>
  <c r="E80" i="34"/>
  <c r="D80" i="34"/>
  <c r="C80" i="34"/>
  <c r="B80" i="34"/>
  <c r="I79" i="34"/>
  <c r="I80" i="34" s="1"/>
  <c r="J78" i="34"/>
  <c r="H78" i="34"/>
  <c r="G78" i="34"/>
  <c r="F78" i="34"/>
  <c r="E78" i="34"/>
  <c r="D78" i="34"/>
  <c r="C78" i="34"/>
  <c r="B78" i="34"/>
  <c r="I77" i="34"/>
  <c r="I88" i="34" s="1"/>
  <c r="I89" i="34" s="1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J68" i="34"/>
  <c r="H68" i="34"/>
  <c r="G68" i="34"/>
  <c r="F68" i="34"/>
  <c r="E68" i="34"/>
  <c r="D68" i="34"/>
  <c r="C68" i="34"/>
  <c r="B68" i="34"/>
  <c r="I67" i="34"/>
  <c r="I68" i="34" s="1"/>
  <c r="J66" i="34"/>
  <c r="H66" i="34"/>
  <c r="G66" i="34"/>
  <c r="F66" i="34"/>
  <c r="E66" i="34"/>
  <c r="D66" i="34"/>
  <c r="C66" i="34"/>
  <c r="B66" i="34"/>
  <c r="I65" i="34"/>
  <c r="I66" i="34" s="1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4" i="34" s="1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J44" i="34"/>
  <c r="H44" i="34"/>
  <c r="G44" i="34"/>
  <c r="F44" i="34"/>
  <c r="E44" i="34"/>
  <c r="D44" i="34"/>
  <c r="C44" i="34"/>
  <c r="B44" i="34"/>
  <c r="I43" i="34"/>
  <c r="I44" i="34" s="1"/>
  <c r="J42" i="34"/>
  <c r="H42" i="34"/>
  <c r="G42" i="34"/>
  <c r="F42" i="34"/>
  <c r="E42" i="34"/>
  <c r="D42" i="34"/>
  <c r="C42" i="34"/>
  <c r="B42" i="34"/>
  <c r="I41" i="34"/>
  <c r="I42" i="34" s="1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J32" i="34"/>
  <c r="H32" i="34"/>
  <c r="G32" i="34"/>
  <c r="F32" i="34"/>
  <c r="E32" i="34"/>
  <c r="D32" i="34"/>
  <c r="C32" i="34"/>
  <c r="B32" i="34"/>
  <c r="I31" i="34"/>
  <c r="I32" i="34" s="1"/>
  <c r="J30" i="34"/>
  <c r="H30" i="34"/>
  <c r="G30" i="34"/>
  <c r="F30" i="34"/>
  <c r="E30" i="34"/>
  <c r="D30" i="34"/>
  <c r="C30" i="34"/>
  <c r="B30" i="34"/>
  <c r="I29" i="34"/>
  <c r="I30" i="34" s="1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J20" i="34"/>
  <c r="H20" i="34"/>
  <c r="G20" i="34"/>
  <c r="F20" i="34"/>
  <c r="E20" i="34"/>
  <c r="D20" i="34"/>
  <c r="C20" i="34"/>
  <c r="B20" i="34"/>
  <c r="I19" i="34"/>
  <c r="I20" i="34" s="1"/>
  <c r="J18" i="34"/>
  <c r="H18" i="34"/>
  <c r="G18" i="34"/>
  <c r="F18" i="34"/>
  <c r="E18" i="34"/>
  <c r="D18" i="34"/>
  <c r="C18" i="34"/>
  <c r="B18" i="34"/>
  <c r="I17" i="34"/>
  <c r="I18" i="34" s="1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6" i="34" s="1"/>
  <c r="G91" i="33"/>
  <c r="C91" i="33"/>
  <c r="J90" i="33"/>
  <c r="J91" i="33" s="1"/>
  <c r="H90" i="33"/>
  <c r="H91" i="33" s="1"/>
  <c r="G90" i="33"/>
  <c r="F90" i="33"/>
  <c r="F91" i="33" s="1"/>
  <c r="E90" i="33"/>
  <c r="E91" i="33" s="1"/>
  <c r="D90" i="33"/>
  <c r="D91" i="33" s="1"/>
  <c r="C90" i="33"/>
  <c r="B90" i="33"/>
  <c r="B91" i="33" s="1"/>
  <c r="E89" i="33"/>
  <c r="J88" i="33"/>
  <c r="J89" i="33" s="1"/>
  <c r="H88" i="33"/>
  <c r="H89" i="33" s="1"/>
  <c r="G88" i="33"/>
  <c r="G89" i="33" s="1"/>
  <c r="F88" i="33"/>
  <c r="F89" i="33" s="1"/>
  <c r="E88" i="33"/>
  <c r="D88" i="33"/>
  <c r="D89" i="33" s="1"/>
  <c r="C88" i="33"/>
  <c r="C89" i="33" s="1"/>
  <c r="B88" i="33"/>
  <c r="B89" i="33" s="1"/>
  <c r="J80" i="33"/>
  <c r="H80" i="33"/>
  <c r="G80" i="33"/>
  <c r="F80" i="33"/>
  <c r="E80" i="33"/>
  <c r="D80" i="33"/>
  <c r="C80" i="33"/>
  <c r="B80" i="33"/>
  <c r="I79" i="33"/>
  <c r="I80" i="33" s="1"/>
  <c r="J78" i="33"/>
  <c r="H78" i="33"/>
  <c r="G78" i="33"/>
  <c r="F78" i="33"/>
  <c r="E78" i="33"/>
  <c r="D78" i="33"/>
  <c r="C78" i="33"/>
  <c r="B78" i="33"/>
  <c r="I77" i="33"/>
  <c r="I88" i="33" s="1"/>
  <c r="I89" i="33" s="1"/>
  <c r="J74" i="33"/>
  <c r="H74" i="33"/>
  <c r="G74" i="33"/>
  <c r="F74" i="33"/>
  <c r="E74" i="33"/>
  <c r="D74" i="33"/>
  <c r="C74" i="33"/>
  <c r="B74" i="33"/>
  <c r="I73" i="33"/>
  <c r="I74" i="33" s="1"/>
  <c r="J72" i="33"/>
  <c r="H72" i="33"/>
  <c r="G72" i="33"/>
  <c r="F72" i="33"/>
  <c r="E72" i="33"/>
  <c r="D72" i="33"/>
  <c r="C72" i="33"/>
  <c r="B72" i="33"/>
  <c r="I71" i="33"/>
  <c r="I72" i="33" s="1"/>
  <c r="J68" i="33"/>
  <c r="H68" i="33"/>
  <c r="G68" i="33"/>
  <c r="F68" i="33"/>
  <c r="E68" i="33"/>
  <c r="D68" i="33"/>
  <c r="C68" i="33"/>
  <c r="B68" i="33"/>
  <c r="I67" i="33"/>
  <c r="I68" i="33" s="1"/>
  <c r="J66" i="33"/>
  <c r="H66" i="33"/>
  <c r="G66" i="33"/>
  <c r="F66" i="33"/>
  <c r="E66" i="33"/>
  <c r="D66" i="33"/>
  <c r="C66" i="33"/>
  <c r="B66" i="33"/>
  <c r="I65" i="33"/>
  <c r="I66" i="33" s="1"/>
  <c r="J62" i="33"/>
  <c r="H62" i="33"/>
  <c r="G62" i="33"/>
  <c r="F62" i="33"/>
  <c r="E62" i="33"/>
  <c r="D62" i="33"/>
  <c r="C62" i="33"/>
  <c r="B62" i="33"/>
  <c r="I61" i="33"/>
  <c r="I62" i="33" s="1"/>
  <c r="J60" i="33"/>
  <c r="H60" i="33"/>
  <c r="G60" i="33"/>
  <c r="F60" i="33"/>
  <c r="E60" i="33"/>
  <c r="D60" i="33"/>
  <c r="C60" i="33"/>
  <c r="B60" i="33"/>
  <c r="I59" i="33"/>
  <c r="I60" i="33" s="1"/>
  <c r="J56" i="33"/>
  <c r="H56" i="33"/>
  <c r="G56" i="33"/>
  <c r="F56" i="33"/>
  <c r="E56" i="33"/>
  <c r="D56" i="33"/>
  <c r="C56" i="33"/>
  <c r="B56" i="33"/>
  <c r="I55" i="33"/>
  <c r="I56" i="33" s="1"/>
  <c r="J54" i="33"/>
  <c r="H54" i="33"/>
  <c r="G54" i="33"/>
  <c r="F54" i="33"/>
  <c r="E54" i="33"/>
  <c r="D54" i="33"/>
  <c r="C54" i="33"/>
  <c r="B54" i="33"/>
  <c r="I53" i="33"/>
  <c r="I54" i="33" s="1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J44" i="33"/>
  <c r="H44" i="33"/>
  <c r="G44" i="33"/>
  <c r="F44" i="33"/>
  <c r="E44" i="33"/>
  <c r="D44" i="33"/>
  <c r="C44" i="33"/>
  <c r="B44" i="33"/>
  <c r="I43" i="33"/>
  <c r="I44" i="33" s="1"/>
  <c r="J42" i="33"/>
  <c r="H42" i="33"/>
  <c r="G42" i="33"/>
  <c r="F42" i="33"/>
  <c r="E42" i="33"/>
  <c r="D42" i="33"/>
  <c r="C42" i="33"/>
  <c r="B42" i="33"/>
  <c r="I41" i="33"/>
  <c r="I42" i="33" s="1"/>
  <c r="J38" i="33"/>
  <c r="H38" i="33"/>
  <c r="G38" i="33"/>
  <c r="F38" i="33"/>
  <c r="E38" i="33"/>
  <c r="D38" i="33"/>
  <c r="C38" i="33"/>
  <c r="B38" i="33"/>
  <c r="I37" i="33"/>
  <c r="I38" i="33" s="1"/>
  <c r="J36" i="33"/>
  <c r="H36" i="33"/>
  <c r="G36" i="33"/>
  <c r="F36" i="33"/>
  <c r="E36" i="33"/>
  <c r="D36" i="33"/>
  <c r="C36" i="33"/>
  <c r="B36" i="33"/>
  <c r="I35" i="33"/>
  <c r="I36" i="33" s="1"/>
  <c r="J32" i="33"/>
  <c r="H32" i="33"/>
  <c r="G32" i="33"/>
  <c r="F32" i="33"/>
  <c r="E32" i="33"/>
  <c r="D32" i="33"/>
  <c r="C32" i="33"/>
  <c r="B32" i="33"/>
  <c r="I31" i="33"/>
  <c r="I32" i="33" s="1"/>
  <c r="J30" i="33"/>
  <c r="H30" i="33"/>
  <c r="G30" i="33"/>
  <c r="F30" i="33"/>
  <c r="E30" i="33"/>
  <c r="D30" i="33"/>
  <c r="C30" i="33"/>
  <c r="B30" i="33"/>
  <c r="I29" i="33"/>
  <c r="I30" i="33" s="1"/>
  <c r="J26" i="33"/>
  <c r="H26" i="33"/>
  <c r="G26" i="33"/>
  <c r="F26" i="33"/>
  <c r="E26" i="33"/>
  <c r="D26" i="33"/>
  <c r="C26" i="33"/>
  <c r="B26" i="33"/>
  <c r="I25" i="33"/>
  <c r="I26" i="33" s="1"/>
  <c r="J24" i="33"/>
  <c r="H24" i="33"/>
  <c r="G24" i="33"/>
  <c r="F24" i="33"/>
  <c r="E24" i="33"/>
  <c r="D24" i="33"/>
  <c r="C24" i="33"/>
  <c r="B24" i="33"/>
  <c r="I23" i="33"/>
  <c r="I24" i="33" s="1"/>
  <c r="J20" i="33"/>
  <c r="H20" i="33"/>
  <c r="G20" i="33"/>
  <c r="F20" i="33"/>
  <c r="E20" i="33"/>
  <c r="D20" i="33"/>
  <c r="C20" i="33"/>
  <c r="B20" i="33"/>
  <c r="I19" i="33"/>
  <c r="I20" i="33" s="1"/>
  <c r="J18" i="33"/>
  <c r="H18" i="33"/>
  <c r="G18" i="33"/>
  <c r="F18" i="33"/>
  <c r="E18" i="33"/>
  <c r="D18" i="33"/>
  <c r="C18" i="33"/>
  <c r="B18" i="33"/>
  <c r="I17" i="33"/>
  <c r="I18" i="33" s="1"/>
  <c r="J14" i="33"/>
  <c r="H14" i="33"/>
  <c r="G14" i="33"/>
  <c r="F14" i="33"/>
  <c r="E14" i="33"/>
  <c r="D14" i="33"/>
  <c r="C14" i="33"/>
  <c r="B14" i="33"/>
  <c r="I13" i="33"/>
  <c r="I14" i="33" s="1"/>
  <c r="J12" i="33"/>
  <c r="H12" i="33"/>
  <c r="G12" i="33"/>
  <c r="F12" i="33"/>
  <c r="E12" i="33"/>
  <c r="D12" i="33"/>
  <c r="C12" i="33"/>
  <c r="B12" i="33"/>
  <c r="I11" i="33"/>
  <c r="I12" i="33" s="1"/>
  <c r="J8" i="33"/>
  <c r="H8" i="33"/>
  <c r="G8" i="33"/>
  <c r="F8" i="33"/>
  <c r="E8" i="33"/>
  <c r="D8" i="33"/>
  <c r="C8" i="33"/>
  <c r="B8" i="33"/>
  <c r="I7" i="33"/>
  <c r="I8" i="33" s="1"/>
  <c r="J6" i="33"/>
  <c r="H6" i="33"/>
  <c r="G6" i="33"/>
  <c r="F6" i="33"/>
  <c r="E6" i="33"/>
  <c r="D6" i="33"/>
  <c r="C6" i="33"/>
  <c r="B6" i="33"/>
  <c r="I5" i="33"/>
  <c r="I6" i="33" s="1"/>
  <c r="G91" i="32"/>
  <c r="C91" i="32"/>
  <c r="J90" i="32"/>
  <c r="J91" i="32" s="1"/>
  <c r="H90" i="32"/>
  <c r="H91" i="32" s="1"/>
  <c r="G90" i="32"/>
  <c r="F90" i="32"/>
  <c r="F91" i="32" s="1"/>
  <c r="E90" i="32"/>
  <c r="E91" i="32" s="1"/>
  <c r="D90" i="32"/>
  <c r="D91" i="32" s="1"/>
  <c r="C90" i="32"/>
  <c r="B90" i="32"/>
  <c r="B91" i="32" s="1"/>
  <c r="G89" i="32"/>
  <c r="E89" i="32"/>
  <c r="C89" i="32"/>
  <c r="J88" i="32"/>
  <c r="J89" i="32" s="1"/>
  <c r="H88" i="32"/>
  <c r="H89" i="32" s="1"/>
  <c r="G88" i="32"/>
  <c r="F88" i="32"/>
  <c r="F89" i="32" s="1"/>
  <c r="E88" i="32"/>
  <c r="D88" i="32"/>
  <c r="D89" i="32" s="1"/>
  <c r="C88" i="32"/>
  <c r="B88" i="32"/>
  <c r="B89" i="32" s="1"/>
  <c r="J80" i="32"/>
  <c r="H80" i="32"/>
  <c r="G80" i="32"/>
  <c r="F80" i="32"/>
  <c r="E80" i="32"/>
  <c r="D80" i="32"/>
  <c r="C80" i="32"/>
  <c r="B80" i="32"/>
  <c r="I79" i="32"/>
  <c r="I80" i="32" s="1"/>
  <c r="J78" i="32"/>
  <c r="H78" i="32"/>
  <c r="G78" i="32"/>
  <c r="F78" i="32"/>
  <c r="E78" i="32"/>
  <c r="D78" i="32"/>
  <c r="C78" i="32"/>
  <c r="B78" i="32"/>
  <c r="I77" i="32"/>
  <c r="I88" i="32" s="1"/>
  <c r="I89" i="32" s="1"/>
  <c r="J74" i="32"/>
  <c r="H74" i="32"/>
  <c r="G74" i="32"/>
  <c r="F74" i="32"/>
  <c r="E74" i="32"/>
  <c r="D74" i="32"/>
  <c r="C74" i="32"/>
  <c r="B74" i="32"/>
  <c r="I73" i="32"/>
  <c r="I74" i="32" s="1"/>
  <c r="J72" i="32"/>
  <c r="H72" i="32"/>
  <c r="G72" i="32"/>
  <c r="F72" i="32"/>
  <c r="E72" i="32"/>
  <c r="D72" i="32"/>
  <c r="C72" i="32"/>
  <c r="B72" i="32"/>
  <c r="I71" i="32"/>
  <c r="I72" i="32" s="1"/>
  <c r="J68" i="32"/>
  <c r="H68" i="32"/>
  <c r="G68" i="32"/>
  <c r="F68" i="32"/>
  <c r="E68" i="32"/>
  <c r="D68" i="32"/>
  <c r="C68" i="32"/>
  <c r="B68" i="32"/>
  <c r="I67" i="32"/>
  <c r="I68" i="32" s="1"/>
  <c r="J66" i="32"/>
  <c r="H66" i="32"/>
  <c r="G66" i="32"/>
  <c r="F66" i="32"/>
  <c r="E66" i="32"/>
  <c r="D66" i="32"/>
  <c r="C66" i="32"/>
  <c r="B66" i="32"/>
  <c r="I65" i="32"/>
  <c r="I66" i="32" s="1"/>
  <c r="J62" i="32"/>
  <c r="H62" i="32"/>
  <c r="G62" i="32"/>
  <c r="F62" i="32"/>
  <c r="E62" i="32"/>
  <c r="D62" i="32"/>
  <c r="C62" i="32"/>
  <c r="B62" i="32"/>
  <c r="I61" i="32"/>
  <c r="I62" i="32" s="1"/>
  <c r="J60" i="32"/>
  <c r="H60" i="32"/>
  <c r="G60" i="32"/>
  <c r="F60" i="32"/>
  <c r="E60" i="32"/>
  <c r="D60" i="32"/>
  <c r="C60" i="32"/>
  <c r="B60" i="32"/>
  <c r="I59" i="32"/>
  <c r="I60" i="32" s="1"/>
  <c r="J56" i="32"/>
  <c r="H56" i="32"/>
  <c r="G56" i="32"/>
  <c r="F56" i="32"/>
  <c r="E56" i="32"/>
  <c r="D56" i="32"/>
  <c r="C56" i="32"/>
  <c r="B56" i="32"/>
  <c r="I55" i="32"/>
  <c r="I56" i="32" s="1"/>
  <c r="J54" i="32"/>
  <c r="H54" i="32"/>
  <c r="G54" i="32"/>
  <c r="F54" i="32"/>
  <c r="E54" i="32"/>
  <c r="D54" i="32"/>
  <c r="C54" i="32"/>
  <c r="B54" i="32"/>
  <c r="I53" i="32"/>
  <c r="I54" i="32" s="1"/>
  <c r="J50" i="32"/>
  <c r="H50" i="32"/>
  <c r="G50" i="32"/>
  <c r="F50" i="32"/>
  <c r="E50" i="32"/>
  <c r="D50" i="32"/>
  <c r="C50" i="32"/>
  <c r="B50" i="32"/>
  <c r="I49" i="32"/>
  <c r="I50" i="32" s="1"/>
  <c r="J48" i="32"/>
  <c r="I48" i="32"/>
  <c r="H48" i="32"/>
  <c r="G48" i="32"/>
  <c r="F48" i="32"/>
  <c r="E48" i="32"/>
  <c r="D48" i="32"/>
  <c r="C48" i="32"/>
  <c r="B48" i="32"/>
  <c r="I47" i="32"/>
  <c r="J44" i="32"/>
  <c r="H44" i="32"/>
  <c r="G44" i="32"/>
  <c r="F44" i="32"/>
  <c r="E44" i="32"/>
  <c r="D44" i="32"/>
  <c r="C44" i="32"/>
  <c r="B44" i="32"/>
  <c r="I43" i="32"/>
  <c r="I44" i="32" s="1"/>
  <c r="J42" i="32"/>
  <c r="H42" i="32"/>
  <c r="G42" i="32"/>
  <c r="F42" i="32"/>
  <c r="E42" i="32"/>
  <c r="D42" i="32"/>
  <c r="C42" i="32"/>
  <c r="B42" i="32"/>
  <c r="I41" i="32"/>
  <c r="I42" i="32" s="1"/>
  <c r="J38" i="32"/>
  <c r="H38" i="32"/>
  <c r="G38" i="32"/>
  <c r="F38" i="32"/>
  <c r="E38" i="32"/>
  <c r="D38" i="32"/>
  <c r="C38" i="32"/>
  <c r="B38" i="32"/>
  <c r="I37" i="32"/>
  <c r="I38" i="32" s="1"/>
  <c r="J36" i="32"/>
  <c r="H36" i="32"/>
  <c r="G36" i="32"/>
  <c r="F36" i="32"/>
  <c r="E36" i="32"/>
  <c r="D36" i="32"/>
  <c r="C36" i="32"/>
  <c r="B36" i="32"/>
  <c r="I35" i="32"/>
  <c r="I36" i="32" s="1"/>
  <c r="J32" i="32"/>
  <c r="H32" i="32"/>
  <c r="G32" i="32"/>
  <c r="F32" i="32"/>
  <c r="E32" i="32"/>
  <c r="D32" i="32"/>
  <c r="C32" i="32"/>
  <c r="B32" i="32"/>
  <c r="I31" i="32"/>
  <c r="I32" i="32" s="1"/>
  <c r="J30" i="32"/>
  <c r="H30" i="32"/>
  <c r="G30" i="32"/>
  <c r="F30" i="32"/>
  <c r="E30" i="32"/>
  <c r="D30" i="32"/>
  <c r="C30" i="32"/>
  <c r="B30" i="32"/>
  <c r="I29" i="32"/>
  <c r="I30" i="32" s="1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J20" i="32"/>
  <c r="H20" i="32"/>
  <c r="G20" i="32"/>
  <c r="F20" i="32"/>
  <c r="E20" i="32"/>
  <c r="D20" i="32"/>
  <c r="C20" i="32"/>
  <c r="B20" i="32"/>
  <c r="I19" i="32"/>
  <c r="I20" i="32" s="1"/>
  <c r="J18" i="32"/>
  <c r="H18" i="32"/>
  <c r="G18" i="32"/>
  <c r="F18" i="32"/>
  <c r="E18" i="32"/>
  <c r="D18" i="32"/>
  <c r="C18" i="32"/>
  <c r="B18" i="32"/>
  <c r="I17" i="32"/>
  <c r="I18" i="32" s="1"/>
  <c r="J14" i="32"/>
  <c r="H14" i="32"/>
  <c r="G14" i="32"/>
  <c r="F14" i="32"/>
  <c r="E14" i="32"/>
  <c r="D14" i="32"/>
  <c r="C14" i="32"/>
  <c r="B14" i="32"/>
  <c r="I13" i="32"/>
  <c r="I14" i="32" s="1"/>
  <c r="J12" i="32"/>
  <c r="H12" i="32"/>
  <c r="G12" i="32"/>
  <c r="F12" i="32"/>
  <c r="E12" i="32"/>
  <c r="D12" i="32"/>
  <c r="C12" i="32"/>
  <c r="B12" i="32"/>
  <c r="I11" i="32"/>
  <c r="I12" i="32" s="1"/>
  <c r="J8" i="32"/>
  <c r="H8" i="32"/>
  <c r="G8" i="32"/>
  <c r="F8" i="32"/>
  <c r="E8" i="32"/>
  <c r="D8" i="32"/>
  <c r="C8" i="32"/>
  <c r="B8" i="32"/>
  <c r="I7" i="32"/>
  <c r="I8" i="32" s="1"/>
  <c r="J6" i="32"/>
  <c r="H6" i="32"/>
  <c r="G6" i="32"/>
  <c r="F6" i="32"/>
  <c r="E6" i="32"/>
  <c r="D6" i="32"/>
  <c r="C6" i="32"/>
  <c r="B6" i="32"/>
  <c r="I5" i="32"/>
  <c r="I6" i="32" s="1"/>
  <c r="G91" i="31"/>
  <c r="C91" i="31"/>
  <c r="J90" i="31"/>
  <c r="J91" i="31" s="1"/>
  <c r="I90" i="31"/>
  <c r="I91" i="31" s="1"/>
  <c r="H90" i="31"/>
  <c r="H91" i="31" s="1"/>
  <c r="G90" i="31"/>
  <c r="F90" i="31"/>
  <c r="F91" i="31" s="1"/>
  <c r="E90" i="31"/>
  <c r="E91" i="31" s="1"/>
  <c r="D90" i="31"/>
  <c r="D91" i="31" s="1"/>
  <c r="C90" i="31"/>
  <c r="B90" i="31"/>
  <c r="B91" i="31" s="1"/>
  <c r="E89" i="31"/>
  <c r="J88" i="31"/>
  <c r="J89" i="31" s="1"/>
  <c r="H88" i="31"/>
  <c r="H89" i="31" s="1"/>
  <c r="G88" i="31"/>
  <c r="G89" i="31" s="1"/>
  <c r="F88" i="31"/>
  <c r="F89" i="31" s="1"/>
  <c r="E88" i="31"/>
  <c r="D88" i="31"/>
  <c r="D89" i="31" s="1"/>
  <c r="C88" i="31"/>
  <c r="C89" i="31" s="1"/>
  <c r="B88" i="31"/>
  <c r="B89" i="31" s="1"/>
  <c r="J80" i="31"/>
  <c r="H80" i="31"/>
  <c r="G80" i="31"/>
  <c r="F80" i="31"/>
  <c r="E80" i="31"/>
  <c r="D80" i="31"/>
  <c r="C80" i="31"/>
  <c r="B80" i="31"/>
  <c r="I79" i="31"/>
  <c r="I80" i="31" s="1"/>
  <c r="J78" i="31"/>
  <c r="H78" i="31"/>
  <c r="G78" i="31"/>
  <c r="F78" i="31"/>
  <c r="E78" i="31"/>
  <c r="D78" i="31"/>
  <c r="C78" i="31"/>
  <c r="B78" i="31"/>
  <c r="I77" i="31"/>
  <c r="I88" i="31" s="1"/>
  <c r="I89" i="31" s="1"/>
  <c r="J74" i="31"/>
  <c r="H74" i="31"/>
  <c r="G74" i="31"/>
  <c r="F74" i="31"/>
  <c r="E74" i="31"/>
  <c r="D74" i="31"/>
  <c r="C74" i="31"/>
  <c r="B74" i="31"/>
  <c r="I73" i="31"/>
  <c r="I74" i="31" s="1"/>
  <c r="J72" i="31"/>
  <c r="H72" i="31"/>
  <c r="G72" i="31"/>
  <c r="F72" i="31"/>
  <c r="E72" i="31"/>
  <c r="D72" i="31"/>
  <c r="C72" i="31"/>
  <c r="B72" i="31"/>
  <c r="I71" i="31"/>
  <c r="I72" i="31" s="1"/>
  <c r="J68" i="31"/>
  <c r="H68" i="31"/>
  <c r="G68" i="31"/>
  <c r="F68" i="31"/>
  <c r="E68" i="31"/>
  <c r="D68" i="31"/>
  <c r="C68" i="31"/>
  <c r="B68" i="31"/>
  <c r="I67" i="31"/>
  <c r="I68" i="31" s="1"/>
  <c r="J66" i="31"/>
  <c r="H66" i="31"/>
  <c r="G66" i="31"/>
  <c r="F66" i="31"/>
  <c r="E66" i="31"/>
  <c r="D66" i="31"/>
  <c r="C66" i="31"/>
  <c r="B66" i="31"/>
  <c r="I65" i="31"/>
  <c r="I66" i="31" s="1"/>
  <c r="J62" i="31"/>
  <c r="H62" i="31"/>
  <c r="G62" i="31"/>
  <c r="F62" i="31"/>
  <c r="E62" i="31"/>
  <c r="D62" i="31"/>
  <c r="C62" i="31"/>
  <c r="B62" i="31"/>
  <c r="I61" i="31"/>
  <c r="I62" i="31" s="1"/>
  <c r="J60" i="31"/>
  <c r="H60" i="31"/>
  <c r="G60" i="31"/>
  <c r="F60" i="31"/>
  <c r="E60" i="31"/>
  <c r="D60" i="31"/>
  <c r="C60" i="31"/>
  <c r="B60" i="31"/>
  <c r="I59" i="31"/>
  <c r="I60" i="31" s="1"/>
  <c r="J56" i="31"/>
  <c r="H56" i="31"/>
  <c r="G56" i="31"/>
  <c r="F56" i="31"/>
  <c r="E56" i="31"/>
  <c r="D56" i="31"/>
  <c r="C56" i="31"/>
  <c r="B56" i="31"/>
  <c r="I55" i="31"/>
  <c r="I56" i="31" s="1"/>
  <c r="J54" i="31"/>
  <c r="H54" i="31"/>
  <c r="G54" i="31"/>
  <c r="F54" i="31"/>
  <c r="E54" i="31"/>
  <c r="D54" i="31"/>
  <c r="C54" i="31"/>
  <c r="B54" i="31"/>
  <c r="I53" i="31"/>
  <c r="I54" i="31" s="1"/>
  <c r="J50" i="31"/>
  <c r="H50" i="31"/>
  <c r="G50" i="31"/>
  <c r="F50" i="31"/>
  <c r="E50" i="31"/>
  <c r="D50" i="31"/>
  <c r="C50" i="31"/>
  <c r="B50" i="31"/>
  <c r="I49" i="31"/>
  <c r="I50" i="31" s="1"/>
  <c r="J48" i="31"/>
  <c r="H48" i="31"/>
  <c r="G48" i="31"/>
  <c r="F48" i="31"/>
  <c r="E48" i="31"/>
  <c r="D48" i="31"/>
  <c r="C48" i="31"/>
  <c r="B48" i="31"/>
  <c r="I47" i="31"/>
  <c r="I48" i="31" s="1"/>
  <c r="J44" i="31"/>
  <c r="H44" i="31"/>
  <c r="G44" i="31"/>
  <c r="F44" i="31"/>
  <c r="E44" i="31"/>
  <c r="D44" i="31"/>
  <c r="C44" i="31"/>
  <c r="B44" i="31"/>
  <c r="I43" i="31"/>
  <c r="I44" i="31" s="1"/>
  <c r="J42" i="31"/>
  <c r="H42" i="31"/>
  <c r="G42" i="31"/>
  <c r="F42" i="31"/>
  <c r="E42" i="31"/>
  <c r="D42" i="31"/>
  <c r="C42" i="31"/>
  <c r="B42" i="31"/>
  <c r="I41" i="31"/>
  <c r="I42" i="31" s="1"/>
  <c r="J38" i="31"/>
  <c r="H38" i="31"/>
  <c r="G38" i="31"/>
  <c r="F38" i="31"/>
  <c r="E38" i="31"/>
  <c r="D38" i="31"/>
  <c r="C38" i="31"/>
  <c r="B38" i="31"/>
  <c r="I37" i="31"/>
  <c r="I38" i="31" s="1"/>
  <c r="J36" i="31"/>
  <c r="H36" i="31"/>
  <c r="G36" i="31"/>
  <c r="F36" i="31"/>
  <c r="E36" i="31"/>
  <c r="D36" i="31"/>
  <c r="C36" i="31"/>
  <c r="B36" i="31"/>
  <c r="I35" i="31"/>
  <c r="I36" i="31" s="1"/>
  <c r="J32" i="31"/>
  <c r="H32" i="31"/>
  <c r="G32" i="31"/>
  <c r="F32" i="31"/>
  <c r="E32" i="31"/>
  <c r="D32" i="31"/>
  <c r="C32" i="31"/>
  <c r="B32" i="31"/>
  <c r="I31" i="31"/>
  <c r="I32" i="31" s="1"/>
  <c r="J30" i="31"/>
  <c r="H30" i="31"/>
  <c r="G30" i="31"/>
  <c r="F30" i="31"/>
  <c r="E30" i="31"/>
  <c r="D30" i="31"/>
  <c r="C30" i="31"/>
  <c r="B30" i="31"/>
  <c r="I29" i="31"/>
  <c r="I30" i="31" s="1"/>
  <c r="J26" i="31"/>
  <c r="H26" i="31"/>
  <c r="G26" i="31"/>
  <c r="F26" i="31"/>
  <c r="E26" i="31"/>
  <c r="D26" i="31"/>
  <c r="C26" i="31"/>
  <c r="B26" i="31"/>
  <c r="I25" i="31"/>
  <c r="I26" i="31" s="1"/>
  <c r="J24" i="31"/>
  <c r="H24" i="31"/>
  <c r="G24" i="31"/>
  <c r="F24" i="31"/>
  <c r="E24" i="31"/>
  <c r="D24" i="31"/>
  <c r="C24" i="31"/>
  <c r="B24" i="31"/>
  <c r="I23" i="31"/>
  <c r="I24" i="31" s="1"/>
  <c r="J20" i="31"/>
  <c r="H20" i="31"/>
  <c r="G20" i="31"/>
  <c r="F20" i="31"/>
  <c r="E20" i="31"/>
  <c r="D20" i="31"/>
  <c r="C20" i="31"/>
  <c r="B20" i="31"/>
  <c r="I19" i="31"/>
  <c r="I20" i="31" s="1"/>
  <c r="J18" i="31"/>
  <c r="H18" i="31"/>
  <c r="G18" i="31"/>
  <c r="F18" i="31"/>
  <c r="E18" i="31"/>
  <c r="D18" i="31"/>
  <c r="C18" i="31"/>
  <c r="B18" i="31"/>
  <c r="I17" i="31"/>
  <c r="I18" i="31" s="1"/>
  <c r="J14" i="31"/>
  <c r="H14" i="31"/>
  <c r="G14" i="31"/>
  <c r="F14" i="31"/>
  <c r="E14" i="31"/>
  <c r="D14" i="31"/>
  <c r="C14" i="31"/>
  <c r="B14" i="31"/>
  <c r="I13" i="31"/>
  <c r="I14" i="31" s="1"/>
  <c r="J12" i="31"/>
  <c r="H12" i="31"/>
  <c r="G12" i="31"/>
  <c r="F12" i="31"/>
  <c r="E12" i="31"/>
  <c r="D12" i="31"/>
  <c r="C12" i="31"/>
  <c r="B12" i="31"/>
  <c r="I11" i="31"/>
  <c r="I12" i="31" s="1"/>
  <c r="J8" i="31"/>
  <c r="H8" i="31"/>
  <c r="G8" i="31"/>
  <c r="F8" i="31"/>
  <c r="E8" i="31"/>
  <c r="D8" i="31"/>
  <c r="C8" i="31"/>
  <c r="B8" i="31"/>
  <c r="I7" i="31"/>
  <c r="I8" i="31" s="1"/>
  <c r="J6" i="31"/>
  <c r="H6" i="31"/>
  <c r="G6" i="31"/>
  <c r="F6" i="31"/>
  <c r="E6" i="31"/>
  <c r="D6" i="31"/>
  <c r="C6" i="31"/>
  <c r="B6" i="31"/>
  <c r="I5" i="31"/>
  <c r="I6" i="31" s="1"/>
  <c r="J90" i="30"/>
  <c r="H90" i="30"/>
  <c r="G90" i="30"/>
  <c r="F90" i="30"/>
  <c r="E90" i="30"/>
  <c r="D90" i="30"/>
  <c r="C90" i="30"/>
  <c r="B90" i="30"/>
  <c r="J88" i="30"/>
  <c r="J89" i="30" s="1"/>
  <c r="H88" i="30"/>
  <c r="H89" i="30" s="1"/>
  <c r="G88" i="30"/>
  <c r="G89" i="30" s="1"/>
  <c r="F88" i="30"/>
  <c r="F89" i="30" s="1"/>
  <c r="E88" i="30"/>
  <c r="E89" i="30" s="1"/>
  <c r="D88" i="30"/>
  <c r="D89" i="30" s="1"/>
  <c r="C88" i="30"/>
  <c r="C89" i="30" s="1"/>
  <c r="B88" i="30"/>
  <c r="B89" i="30" s="1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J68" i="30"/>
  <c r="H68" i="30"/>
  <c r="F68" i="30"/>
  <c r="E68" i="30"/>
  <c r="D68" i="30"/>
  <c r="C68" i="30"/>
  <c r="B68" i="30"/>
  <c r="I67" i="30"/>
  <c r="I68" i="30" s="1"/>
  <c r="J66" i="30"/>
  <c r="H66" i="30"/>
  <c r="G66" i="30"/>
  <c r="F66" i="30"/>
  <c r="E66" i="30"/>
  <c r="D66" i="30"/>
  <c r="C66" i="30"/>
  <c r="B66" i="30"/>
  <c r="I65" i="30"/>
  <c r="I66" i="30" s="1"/>
  <c r="J62" i="30"/>
  <c r="H62" i="30"/>
  <c r="G62" i="30"/>
  <c r="F62" i="30"/>
  <c r="E62" i="30"/>
  <c r="D62" i="30"/>
  <c r="C62" i="30"/>
  <c r="B62" i="30"/>
  <c r="I61" i="30"/>
  <c r="I62" i="30" s="1"/>
  <c r="J60" i="30"/>
  <c r="H60" i="30"/>
  <c r="G60" i="30"/>
  <c r="F60" i="30"/>
  <c r="E60" i="30"/>
  <c r="D60" i="30"/>
  <c r="C60" i="30"/>
  <c r="B60" i="30"/>
  <c r="I59" i="30"/>
  <c r="I60" i="30" s="1"/>
  <c r="J56" i="30"/>
  <c r="D56" i="30"/>
  <c r="B56" i="30"/>
  <c r="I55" i="30"/>
  <c r="J54" i="30"/>
  <c r="H54" i="30"/>
  <c r="G54" i="30"/>
  <c r="F54" i="30"/>
  <c r="E54" i="30"/>
  <c r="D54" i="30"/>
  <c r="C54" i="30"/>
  <c r="B54" i="30"/>
  <c r="I53" i="30"/>
  <c r="I54" i="30" s="1"/>
  <c r="J50" i="30"/>
  <c r="H50" i="30"/>
  <c r="G50" i="30"/>
  <c r="E50" i="30"/>
  <c r="D50" i="30"/>
  <c r="B50" i="30"/>
  <c r="I49" i="30"/>
  <c r="J48" i="30"/>
  <c r="H48" i="30"/>
  <c r="G48" i="30"/>
  <c r="F48" i="30"/>
  <c r="E48" i="30"/>
  <c r="D48" i="30"/>
  <c r="C48" i="30"/>
  <c r="B48" i="30"/>
  <c r="I47" i="30"/>
  <c r="I48" i="30" s="1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2" i="30" s="1"/>
  <c r="J38" i="30"/>
  <c r="H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30" i="30" s="1"/>
  <c r="J26" i="30"/>
  <c r="D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8" i="30" s="1"/>
  <c r="J14" i="30"/>
  <c r="H14" i="30"/>
  <c r="G14" i="30"/>
  <c r="F14" i="30"/>
  <c r="E14" i="30"/>
  <c r="D14" i="30"/>
  <c r="B14" i="30"/>
  <c r="I13" i="30"/>
  <c r="I14" i="30" s="1"/>
  <c r="J12" i="30"/>
  <c r="H12" i="30"/>
  <c r="G12" i="30"/>
  <c r="F12" i="30"/>
  <c r="E12" i="30"/>
  <c r="D12" i="30"/>
  <c r="C12" i="30"/>
  <c r="B12" i="30"/>
  <c r="I11" i="30"/>
  <c r="I12" i="30" s="1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6" i="30" s="1"/>
  <c r="I8" i="30" l="1"/>
  <c r="I74" i="30"/>
  <c r="I80" i="30"/>
  <c r="I20" i="30"/>
  <c r="I26" i="30"/>
  <c r="I32" i="30"/>
  <c r="I44" i="30"/>
  <c r="I50" i="30"/>
  <c r="I38" i="30"/>
  <c r="J91" i="30"/>
  <c r="B91" i="30"/>
  <c r="F91" i="30"/>
  <c r="C91" i="30"/>
  <c r="G91" i="30"/>
  <c r="D91" i="30"/>
  <c r="H91" i="30"/>
  <c r="I56" i="30"/>
  <c r="I88" i="30"/>
  <c r="I89" i="30" s="1"/>
  <c r="E91" i="30"/>
  <c r="I78" i="34"/>
  <c r="I90" i="34"/>
  <c r="I91" i="34" s="1"/>
  <c r="I90" i="33"/>
  <c r="I91" i="33" s="1"/>
  <c r="I78" i="33"/>
  <c r="I78" i="32"/>
  <c r="I90" i="32"/>
  <c r="I91" i="32" s="1"/>
  <c r="I78" i="31"/>
  <c r="I78" i="30"/>
  <c r="I90" i="30"/>
  <c r="J90" i="28"/>
  <c r="H90" i="28"/>
  <c r="G90" i="28"/>
  <c r="F90" i="28"/>
  <c r="E90" i="28"/>
  <c r="D90" i="28"/>
  <c r="C90" i="28"/>
  <c r="B90" i="28"/>
  <c r="J88" i="28"/>
  <c r="J89" i="28" s="1"/>
  <c r="H88" i="28"/>
  <c r="G88" i="28"/>
  <c r="G89" i="28" s="1"/>
  <c r="F88" i="28"/>
  <c r="F89" i="28" s="1"/>
  <c r="E88" i="28"/>
  <c r="E89" i="28" s="1"/>
  <c r="D88" i="28"/>
  <c r="C88" i="28"/>
  <c r="C89" i="28" s="1"/>
  <c r="B88" i="28"/>
  <c r="B89" i="28" s="1"/>
  <c r="J80" i="28"/>
  <c r="E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J74" i="28"/>
  <c r="E74" i="28"/>
  <c r="D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J68" i="28"/>
  <c r="E68" i="28"/>
  <c r="D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J62" i="28"/>
  <c r="G62" i="28"/>
  <c r="E62" i="28"/>
  <c r="D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D56" i="28"/>
  <c r="I55" i="28"/>
  <c r="J54" i="28"/>
  <c r="H54" i="28"/>
  <c r="G54" i="28"/>
  <c r="F54" i="28"/>
  <c r="E54" i="28"/>
  <c r="D54" i="28"/>
  <c r="C54" i="28"/>
  <c r="B54" i="28"/>
  <c r="I53" i="28"/>
  <c r="I54" i="28" s="1"/>
  <c r="J50" i="28"/>
  <c r="E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J44" i="28"/>
  <c r="D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D38" i="28"/>
  <c r="B38" i="28"/>
  <c r="I37" i="28"/>
  <c r="I38" i="28" s="1"/>
  <c r="J36" i="28"/>
  <c r="H36" i="28"/>
  <c r="G36" i="28"/>
  <c r="F36" i="28"/>
  <c r="E36" i="28"/>
  <c r="D36" i="28"/>
  <c r="C36" i="28"/>
  <c r="B36" i="28"/>
  <c r="I35" i="28"/>
  <c r="I36" i="28" s="1"/>
  <c r="J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D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J8" i="28"/>
  <c r="H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J90" i="27"/>
  <c r="H90" i="27"/>
  <c r="H91" i="27" s="1"/>
  <c r="G90" i="27"/>
  <c r="F90" i="27"/>
  <c r="E90" i="27"/>
  <c r="D90" i="27"/>
  <c r="D91" i="27" s="1"/>
  <c r="C90" i="27"/>
  <c r="B90" i="27"/>
  <c r="J88" i="27"/>
  <c r="J89" i="27" s="1"/>
  <c r="H88" i="27"/>
  <c r="H89" i="27" s="1"/>
  <c r="G88" i="27"/>
  <c r="G91" i="27" s="1"/>
  <c r="F88" i="27"/>
  <c r="F89" i="27" s="1"/>
  <c r="E88" i="27"/>
  <c r="E89" i="27" s="1"/>
  <c r="D88" i="27"/>
  <c r="D89" i="27" s="1"/>
  <c r="C88" i="27"/>
  <c r="B88" i="27"/>
  <c r="B89" i="27" s="1"/>
  <c r="G89" i="27"/>
  <c r="C89" i="27"/>
  <c r="J80" i="27"/>
  <c r="H80" i="27"/>
  <c r="G80" i="27"/>
  <c r="F80" i="27"/>
  <c r="E80" i="27"/>
  <c r="D80" i="27"/>
  <c r="C80" i="27"/>
  <c r="B80" i="27"/>
  <c r="I79" i="27"/>
  <c r="I80" i="27" s="1"/>
  <c r="J78" i="27"/>
  <c r="H78" i="27"/>
  <c r="G78" i="27"/>
  <c r="F78" i="27"/>
  <c r="E78" i="27"/>
  <c r="D78" i="27"/>
  <c r="C78" i="27"/>
  <c r="B78" i="27"/>
  <c r="I77" i="27"/>
  <c r="J74" i="27"/>
  <c r="H74" i="27"/>
  <c r="G74" i="27"/>
  <c r="F74" i="27"/>
  <c r="E74" i="27"/>
  <c r="D74" i="27"/>
  <c r="C74" i="27"/>
  <c r="B74" i="27"/>
  <c r="I73" i="27"/>
  <c r="I74" i="27" s="1"/>
  <c r="J72" i="27"/>
  <c r="H72" i="27"/>
  <c r="G72" i="27"/>
  <c r="F72" i="27"/>
  <c r="E72" i="27"/>
  <c r="D72" i="27"/>
  <c r="C72" i="27"/>
  <c r="B72" i="27"/>
  <c r="I71" i="27"/>
  <c r="I72" i="27" s="1"/>
  <c r="J68" i="27"/>
  <c r="H68" i="27"/>
  <c r="G68" i="27"/>
  <c r="F68" i="27"/>
  <c r="E68" i="27"/>
  <c r="D68" i="27"/>
  <c r="C68" i="27"/>
  <c r="B68" i="27"/>
  <c r="I67" i="27"/>
  <c r="J66" i="27"/>
  <c r="H66" i="27"/>
  <c r="G66" i="27"/>
  <c r="F66" i="27"/>
  <c r="E66" i="27"/>
  <c r="D66" i="27"/>
  <c r="C66" i="27"/>
  <c r="B66" i="27"/>
  <c r="I65" i="27"/>
  <c r="I66" i="27" s="1"/>
  <c r="J62" i="27"/>
  <c r="H62" i="27"/>
  <c r="G62" i="27"/>
  <c r="F62" i="27"/>
  <c r="E62" i="27"/>
  <c r="D62" i="27"/>
  <c r="C62" i="27"/>
  <c r="B62" i="27"/>
  <c r="I61" i="27"/>
  <c r="I62" i="27" s="1"/>
  <c r="J60" i="27"/>
  <c r="H60" i="27"/>
  <c r="G60" i="27"/>
  <c r="F60" i="27"/>
  <c r="E60" i="27"/>
  <c r="D60" i="27"/>
  <c r="C60" i="27"/>
  <c r="B60" i="27"/>
  <c r="I59" i="27"/>
  <c r="I60" i="27" s="1"/>
  <c r="J56" i="27"/>
  <c r="H56" i="27"/>
  <c r="G56" i="27"/>
  <c r="F56" i="27"/>
  <c r="E56" i="27"/>
  <c r="D56" i="27"/>
  <c r="C56" i="27"/>
  <c r="B56" i="27"/>
  <c r="I55" i="27"/>
  <c r="I56" i="27" s="1"/>
  <c r="J54" i="27"/>
  <c r="H54" i="27"/>
  <c r="G54" i="27"/>
  <c r="F54" i="27"/>
  <c r="E54" i="27"/>
  <c r="D54" i="27"/>
  <c r="C54" i="27"/>
  <c r="B54" i="27"/>
  <c r="I53" i="27"/>
  <c r="I54" i="27" s="1"/>
  <c r="J50" i="27"/>
  <c r="H50" i="27"/>
  <c r="G50" i="27"/>
  <c r="F50" i="27"/>
  <c r="E50" i="27"/>
  <c r="D50" i="27"/>
  <c r="C50" i="27"/>
  <c r="B50" i="27"/>
  <c r="I49" i="27"/>
  <c r="I50" i="27" s="1"/>
  <c r="J48" i="27"/>
  <c r="H48" i="27"/>
  <c r="G48" i="27"/>
  <c r="F48" i="27"/>
  <c r="E48" i="27"/>
  <c r="D48" i="27"/>
  <c r="C48" i="27"/>
  <c r="B48" i="27"/>
  <c r="I47" i="27"/>
  <c r="I48" i="27" s="1"/>
  <c r="J44" i="27"/>
  <c r="H44" i="27"/>
  <c r="G44" i="27"/>
  <c r="F44" i="27"/>
  <c r="E44" i="27"/>
  <c r="D44" i="27"/>
  <c r="C44" i="27"/>
  <c r="B44" i="27"/>
  <c r="I43" i="27"/>
  <c r="I44" i="27" s="1"/>
  <c r="J42" i="27"/>
  <c r="H42" i="27"/>
  <c r="G42" i="27"/>
  <c r="F42" i="27"/>
  <c r="E42" i="27"/>
  <c r="D42" i="27"/>
  <c r="C42" i="27"/>
  <c r="B42" i="27"/>
  <c r="I41" i="27"/>
  <c r="I42" i="27" s="1"/>
  <c r="J38" i="27"/>
  <c r="H38" i="27"/>
  <c r="G38" i="27"/>
  <c r="F38" i="27"/>
  <c r="E38" i="27"/>
  <c r="D38" i="27"/>
  <c r="C38" i="27"/>
  <c r="B38" i="27"/>
  <c r="I37" i="27"/>
  <c r="I38" i="27" s="1"/>
  <c r="J36" i="27"/>
  <c r="I36" i="27"/>
  <c r="H36" i="27"/>
  <c r="G36" i="27"/>
  <c r="F36" i="27"/>
  <c r="E36" i="27"/>
  <c r="D36" i="27"/>
  <c r="C36" i="27"/>
  <c r="B36" i="27"/>
  <c r="I35" i="27"/>
  <c r="J32" i="27"/>
  <c r="H32" i="27"/>
  <c r="G32" i="27"/>
  <c r="F32" i="27"/>
  <c r="E32" i="27"/>
  <c r="D32" i="27"/>
  <c r="C32" i="27"/>
  <c r="B32" i="27"/>
  <c r="I31" i="27"/>
  <c r="I32" i="27" s="1"/>
  <c r="J30" i="27"/>
  <c r="H30" i="27"/>
  <c r="G30" i="27"/>
  <c r="F30" i="27"/>
  <c r="E30" i="27"/>
  <c r="D30" i="27"/>
  <c r="C30" i="27"/>
  <c r="B30" i="27"/>
  <c r="I29" i="27"/>
  <c r="I30" i="27" s="1"/>
  <c r="J26" i="27"/>
  <c r="H26" i="27"/>
  <c r="G26" i="27"/>
  <c r="F26" i="27"/>
  <c r="E26" i="27"/>
  <c r="D26" i="27"/>
  <c r="C26" i="27"/>
  <c r="B26" i="27"/>
  <c r="I25" i="27"/>
  <c r="I26" i="27" s="1"/>
  <c r="J24" i="27"/>
  <c r="H24" i="27"/>
  <c r="G24" i="27"/>
  <c r="F24" i="27"/>
  <c r="E24" i="27"/>
  <c r="D24" i="27"/>
  <c r="C24" i="27"/>
  <c r="B24" i="27"/>
  <c r="I23" i="27"/>
  <c r="I24" i="27" s="1"/>
  <c r="J20" i="27"/>
  <c r="H20" i="27"/>
  <c r="G20" i="27"/>
  <c r="F20" i="27"/>
  <c r="E20" i="27"/>
  <c r="D20" i="27"/>
  <c r="C20" i="27"/>
  <c r="B20" i="27"/>
  <c r="I19" i="27"/>
  <c r="I20" i="27" s="1"/>
  <c r="J18" i="27"/>
  <c r="H18" i="27"/>
  <c r="G18" i="27"/>
  <c r="F18" i="27"/>
  <c r="E18" i="27"/>
  <c r="D18" i="27"/>
  <c r="C18" i="27"/>
  <c r="B18" i="27"/>
  <c r="I17" i="27"/>
  <c r="I18" i="27" s="1"/>
  <c r="J14" i="27"/>
  <c r="H14" i="27"/>
  <c r="G14" i="27"/>
  <c r="F14" i="27"/>
  <c r="E14" i="27"/>
  <c r="D14" i="27"/>
  <c r="C14" i="27"/>
  <c r="B14" i="27"/>
  <c r="I13" i="27"/>
  <c r="I14" i="27" s="1"/>
  <c r="J12" i="27"/>
  <c r="H12" i="27"/>
  <c r="G12" i="27"/>
  <c r="F12" i="27"/>
  <c r="E12" i="27"/>
  <c r="D12" i="27"/>
  <c r="C12" i="27"/>
  <c r="B12" i="27"/>
  <c r="I11" i="27"/>
  <c r="I12" i="27" s="1"/>
  <c r="J8" i="27"/>
  <c r="H8" i="27"/>
  <c r="G8" i="27"/>
  <c r="F8" i="27"/>
  <c r="E8" i="27"/>
  <c r="D8" i="27"/>
  <c r="C8" i="27"/>
  <c r="B8" i="27"/>
  <c r="I7" i="27"/>
  <c r="I8" i="27" s="1"/>
  <c r="J6" i="27"/>
  <c r="H6" i="27"/>
  <c r="G6" i="27"/>
  <c r="F6" i="27"/>
  <c r="E6" i="27"/>
  <c r="D6" i="27"/>
  <c r="C6" i="27"/>
  <c r="B6" i="27"/>
  <c r="I5" i="27"/>
  <c r="I6" i="27" s="1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F88" i="29"/>
  <c r="F89" i="29" s="1"/>
  <c r="E88" i="29"/>
  <c r="E89" i="29" s="1"/>
  <c r="D88" i="29"/>
  <c r="D89" i="29" s="1"/>
  <c r="C88" i="29"/>
  <c r="C89" i="29" s="1"/>
  <c r="B88" i="29"/>
  <c r="J80" i="29"/>
  <c r="H80" i="29"/>
  <c r="E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J74" i="29"/>
  <c r="H74" i="29"/>
  <c r="F74" i="29"/>
  <c r="E74" i="29"/>
  <c r="D74" i="29"/>
  <c r="B74" i="29"/>
  <c r="I73" i="29"/>
  <c r="I74" i="29" s="1"/>
  <c r="J72" i="29"/>
  <c r="H72" i="29"/>
  <c r="G72" i="29"/>
  <c r="F72" i="29"/>
  <c r="E72" i="29"/>
  <c r="D72" i="29"/>
  <c r="C72" i="29"/>
  <c r="B72" i="29"/>
  <c r="I71" i="29"/>
  <c r="I72" i="29" s="1"/>
  <c r="J68" i="29"/>
  <c r="E68" i="29"/>
  <c r="D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J62" i="29"/>
  <c r="H62" i="29"/>
  <c r="G62" i="29"/>
  <c r="F62" i="29"/>
  <c r="E62" i="29"/>
  <c r="D62" i="29"/>
  <c r="C62" i="29"/>
  <c r="B62" i="29"/>
  <c r="I61" i="29"/>
  <c r="J60" i="29"/>
  <c r="H60" i="29"/>
  <c r="G60" i="29"/>
  <c r="F60" i="29"/>
  <c r="E60" i="29"/>
  <c r="D60" i="29"/>
  <c r="C60" i="29"/>
  <c r="B60" i="29"/>
  <c r="I59" i="29"/>
  <c r="I60" i="29" s="1"/>
  <c r="J56" i="29"/>
  <c r="D56" i="29"/>
  <c r="B56" i="29"/>
  <c r="I55" i="29"/>
  <c r="I56" i="29" s="1"/>
  <c r="J54" i="29"/>
  <c r="H54" i="29"/>
  <c r="G54" i="29"/>
  <c r="F54" i="29"/>
  <c r="E54" i="29"/>
  <c r="D54" i="29"/>
  <c r="C54" i="29"/>
  <c r="B54" i="29"/>
  <c r="I53" i="29"/>
  <c r="I54" i="29" s="1"/>
  <c r="J50" i="29"/>
  <c r="H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J44" i="29"/>
  <c r="F44" i="29"/>
  <c r="D44" i="29"/>
  <c r="B44" i="29"/>
  <c r="I43" i="29"/>
  <c r="J42" i="29"/>
  <c r="H42" i="29"/>
  <c r="G42" i="29"/>
  <c r="F42" i="29"/>
  <c r="E42" i="29"/>
  <c r="D42" i="29"/>
  <c r="C42" i="29"/>
  <c r="B42" i="29"/>
  <c r="I41" i="29"/>
  <c r="I42" i="29" s="1"/>
  <c r="J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J32" i="29"/>
  <c r="G32" i="29"/>
  <c r="F32" i="29"/>
  <c r="E32" i="29"/>
  <c r="D32" i="29"/>
  <c r="C32" i="29"/>
  <c r="B32" i="29"/>
  <c r="I31" i="29"/>
  <c r="I32" i="29" s="1"/>
  <c r="J30" i="29"/>
  <c r="H30" i="29"/>
  <c r="G30" i="29"/>
  <c r="F30" i="29"/>
  <c r="E30" i="29"/>
  <c r="D30" i="29"/>
  <c r="C30" i="29"/>
  <c r="B30" i="29"/>
  <c r="I29" i="29"/>
  <c r="I30" i="29" s="1"/>
  <c r="D26" i="29"/>
  <c r="I25" i="29"/>
  <c r="J24" i="29"/>
  <c r="H24" i="29"/>
  <c r="G24" i="29"/>
  <c r="F24" i="29"/>
  <c r="E24" i="29"/>
  <c r="D24" i="29"/>
  <c r="C24" i="29"/>
  <c r="B24" i="29"/>
  <c r="I23" i="29"/>
  <c r="I24" i="29" s="1"/>
  <c r="J20" i="29"/>
  <c r="F20" i="29"/>
  <c r="E20" i="29"/>
  <c r="D20" i="29"/>
  <c r="B20" i="29"/>
  <c r="I19" i="29"/>
  <c r="J18" i="29"/>
  <c r="H18" i="29"/>
  <c r="G18" i="29"/>
  <c r="F18" i="29"/>
  <c r="E18" i="29"/>
  <c r="D18" i="29"/>
  <c r="C18" i="29"/>
  <c r="B18" i="29"/>
  <c r="I17" i="29"/>
  <c r="I18" i="29" s="1"/>
  <c r="J14" i="29"/>
  <c r="H14" i="29"/>
  <c r="E14" i="29"/>
  <c r="D14" i="29"/>
  <c r="B14" i="29"/>
  <c r="I13" i="29"/>
  <c r="I14" i="29" s="1"/>
  <c r="J12" i="29"/>
  <c r="H12" i="29"/>
  <c r="G12" i="29"/>
  <c r="F12" i="29"/>
  <c r="E12" i="29"/>
  <c r="D12" i="29"/>
  <c r="C12" i="29"/>
  <c r="B12" i="29"/>
  <c r="I11" i="29"/>
  <c r="I12" i="29" s="1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91" i="30" l="1"/>
  <c r="I26" i="29"/>
  <c r="I68" i="29"/>
  <c r="I62" i="29"/>
  <c r="I8" i="29"/>
  <c r="I44" i="29"/>
  <c r="I20" i="29"/>
  <c r="I90" i="29"/>
  <c r="G91" i="29"/>
  <c r="C91" i="29"/>
  <c r="D91" i="29"/>
  <c r="G89" i="29"/>
  <c r="H91" i="29"/>
  <c r="E91" i="29"/>
  <c r="I50" i="29"/>
  <c r="J91" i="29"/>
  <c r="I88" i="29"/>
  <c r="B91" i="29"/>
  <c r="F91" i="29"/>
  <c r="I38" i="29"/>
  <c r="I68" i="28"/>
  <c r="I56" i="28"/>
  <c r="C91" i="28"/>
  <c r="I14" i="28"/>
  <c r="G91" i="28"/>
  <c r="J91" i="28"/>
  <c r="I44" i="28"/>
  <c r="E91" i="28"/>
  <c r="D91" i="28"/>
  <c r="I50" i="28"/>
  <c r="I62" i="28"/>
  <c r="I74" i="28"/>
  <c r="B91" i="28"/>
  <c r="F91" i="28"/>
  <c r="I8" i="28"/>
  <c r="I20" i="28"/>
  <c r="I32" i="28"/>
  <c r="I88" i="28"/>
  <c r="I89" i="28" s="1"/>
  <c r="I90" i="28"/>
  <c r="H91" i="28"/>
  <c r="C91" i="27"/>
  <c r="J91" i="27"/>
  <c r="I68" i="27"/>
  <c r="E91" i="27"/>
  <c r="B91" i="27"/>
  <c r="F91" i="27"/>
  <c r="I88" i="27"/>
  <c r="I89" i="27" s="1"/>
  <c r="B89" i="29"/>
  <c r="D89" i="28"/>
  <c r="H89" i="28"/>
  <c r="I80" i="28"/>
  <c r="I78" i="28"/>
  <c r="I78" i="27"/>
  <c r="I90" i="27"/>
  <c r="I91" i="27" s="1"/>
  <c r="I80" i="29"/>
  <c r="I78" i="29"/>
  <c r="I91" i="29" l="1"/>
  <c r="I89" i="29"/>
  <c r="I91" i="28"/>
</calcChain>
</file>

<file path=xl/sharedStrings.xml><?xml version="1.0" encoding="utf-8"?>
<sst xmlns="http://schemas.openxmlformats.org/spreadsheetml/2006/main" count="872" uniqueCount="50">
  <si>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</si>
  <si>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</si>
  <si>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</si>
  <si>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</si>
  <si>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</si>
  <si>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</si>
  <si>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</si>
  <si>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</si>
  <si>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</si>
  <si>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</si>
  <si>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</si>
  <si>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</si>
  <si>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</si>
  <si>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</si>
  <si>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</si>
  <si>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</si>
  <si>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</si>
  <si>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</si>
  <si>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</si>
  <si>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</si>
  <si>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</si>
  <si>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</si>
  <si>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</si>
  <si>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</si>
  <si>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</si>
  <si>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</si>
  <si>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</si>
  <si>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</si>
  <si>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</si>
  <si>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</si>
  <si>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8. červenec 2019     </t>
  </si>
  <si>
    <t xml:space="preserve">Stav ke dni: 8. červenec 2019        </t>
  </si>
  <si>
    <t>Žně 2019 – postup sklizně</t>
  </si>
  <si>
    <t xml:space="preserve">Žně 2019 – postup sklizně dle krajů </t>
  </si>
  <si>
    <t xml:space="preserve">Stav ke dni: 15. červenec 2019     </t>
  </si>
  <si>
    <t xml:space="preserve">Stav ke dni: 15. červenec 2019        </t>
  </si>
  <si>
    <t>Žito*</t>
  </si>
  <si>
    <t xml:space="preserve">Stav ke dni: 22. červenec 2019     </t>
  </si>
  <si>
    <t xml:space="preserve">Stav ke dni: 22. červenec 2019        </t>
  </si>
  <si>
    <t>* plocha u žita v Plzeňském kraji byla oproti údajům z CSU snížena o 1900 ha, které byly použity na zelené krmení</t>
  </si>
  <si>
    <t xml:space="preserve">Stav ke dni: 29. červenec 2019     </t>
  </si>
  <si>
    <t xml:space="preserve">Stav ke dni: 29. červenec 2019        </t>
  </si>
  <si>
    <t xml:space="preserve">Stav ke dni: 5. srpen 2019     </t>
  </si>
  <si>
    <t xml:space="preserve">Stav ke dni: 5. srpen 2019        </t>
  </si>
  <si>
    <t xml:space="preserve">Stav ke dni: 12. srpen 2019     </t>
  </si>
  <si>
    <t xml:space="preserve">Stav ke dni: 12. srpen 2019        </t>
  </si>
  <si>
    <t xml:space="preserve">Stav ke dni: 19. srpen 2019     </t>
  </si>
  <si>
    <t xml:space="preserve">Stav ke dni: 19. srpen 2019        </t>
  </si>
  <si>
    <t xml:space="preserve">Stav ke dni: 26. srpen 2019     </t>
  </si>
  <si>
    <t xml:space="preserve">Stav ke dni: 26. srpen 2019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</si>
</sst>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" fontId="0" fillId="0" borderId="6" xfId="0" applyNumberFormat="1" applyFont="1" applyBorder="1" applyAlignment="1">
      <alignment horizontal="right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</cellXfs>
  <cellStyles count="1">
    <cellStyle name="Normální" xfId="0" builtinId="0"/>
  </cellStyles>
  <dxfs count="16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>
      <pane ySplit="2" topLeftCell="A24" activePane="bottomLeft" state="frozen"/>
      <selection pane="bottomLeft" activeCell="A93" sqref="A9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30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504.97</v>
      </c>
      <c r="C5" s="34">
        <v>0</v>
      </c>
      <c r="D5" s="34">
        <v>5680.28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6185.25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0.29180984979741414</v>
      </c>
      <c r="C6" s="38">
        <f t="shared" ref="C6:J6" si="0">(C5/C4)*100</f>
        <v>0</v>
      </c>
      <c r="D6" s="38">
        <f t="shared" si="0"/>
        <v>25.824795582722786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2.4107209880773715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1903.75</v>
      </c>
      <c r="C7" s="35">
        <v>0</v>
      </c>
      <c r="D7" s="35">
        <v>31525.989999999998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33429.74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3.7700259421351761</v>
      </c>
      <c r="C8" s="42" t="e">
        <f t="shared" si="1"/>
        <v>#DIV/0!</v>
      </c>
      <c r="D8" s="42">
        <f t="shared" si="1"/>
        <v>5.5500767567795952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5.4047516268542095</v>
      </c>
      <c r="J8" s="42" t="e">
        <f t="shared" si="1"/>
        <v>#DIV/0!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9235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9235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60.603197040122801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7.0551191593200988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55055.34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55055.34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5.9615961017866805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5.9615961017866805</v>
      </c>
      <c r="J14" s="42" t="e">
        <f t="shared" si="3"/>
        <v>#DIV/0!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74</v>
      </c>
      <c r="C17" s="34">
        <v>0</v>
      </c>
      <c r="D17" s="34">
        <v>953.13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1027.1300000000001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0.12799183066196509</v>
      </c>
      <c r="C18" s="38">
        <f t="shared" ref="C18:J18" si="4">(C17/C16)*100</f>
        <v>0</v>
      </c>
      <c r="D18" s="38">
        <f t="shared" si="4"/>
        <v>15.144312124125111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1.2431171252990605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547</v>
      </c>
      <c r="C19" s="35">
        <v>0</v>
      </c>
      <c r="D19" s="35">
        <v>7145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7692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7.3918918918918921</v>
      </c>
      <c r="C20" s="42" t="e">
        <f t="shared" ref="C20:J20" si="5">C19/C17</f>
        <v>#DIV/0!</v>
      </c>
      <c r="D20" s="42">
        <f t="shared" si="5"/>
        <v>7.4963541174865966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7.4888280938148037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722</v>
      </c>
      <c r="C29" s="34">
        <v>0</v>
      </c>
      <c r="D29" s="34">
        <v>3253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3975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1.104688515324646</v>
      </c>
      <c r="C30" s="38">
        <f t="shared" ref="C30:J30" si="8">(C29/C28)*100</f>
        <v>0</v>
      </c>
      <c r="D30" s="38">
        <f t="shared" si="8"/>
        <v>62.858810184943636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4.4500424797136837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2888</v>
      </c>
      <c r="C31" s="35">
        <v>0</v>
      </c>
      <c r="D31" s="35">
        <v>19236</v>
      </c>
      <c r="E31" s="35">
        <v>0</v>
      </c>
      <c r="F31" s="35">
        <v>0</v>
      </c>
      <c r="G31" s="35">
        <v>0</v>
      </c>
      <c r="H31" s="40">
        <v>0</v>
      </c>
      <c r="I31" s="48">
        <f>B31+C31+D31+E31+F31+G31+H31</f>
        <v>22124</v>
      </c>
      <c r="J31" s="41">
        <v>0</v>
      </c>
    </row>
    <row r="32" spans="1:12" ht="20.100000000000001" customHeight="1" thickBot="1" x14ac:dyDescent="0.3">
      <c r="A32" s="7" t="s">
        <v>10</v>
      </c>
      <c r="B32" s="42">
        <f>B31/B29</f>
        <v>4</v>
      </c>
      <c r="C32" s="42" t="e">
        <f>C31/C29</f>
        <v>#DIV/0!</v>
      </c>
      <c r="D32" s="42">
        <f t="shared" ref="D32:J32" si="9">D31/D29</f>
        <v>5.9133107900399633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5.5657861635220129</v>
      </c>
      <c r="J32" s="42" t="e">
        <f t="shared" si="9"/>
        <v>#DIV/0!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180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8.7251998313128052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0.90206120986454053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1080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1080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</v>
      </c>
      <c r="J38" s="22" t="e">
        <f t="shared" si="11"/>
        <v>#DIV/0!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7774.73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7774.73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44.351048888817893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7.6990697022223209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38087.29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38087.29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4.8988569377971976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4.8988569377971976</v>
      </c>
      <c r="J44" s="22" t="e">
        <f t="shared" si="13"/>
        <v>#DIV/0!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0</v>
      </c>
      <c r="C47" s="34">
        <v>0</v>
      </c>
      <c r="D47" s="34">
        <v>1432.5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1432.5</v>
      </c>
      <c r="J47" s="37">
        <v>0</v>
      </c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24.194937726537244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1.7473141068199898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>
        <v>0</v>
      </c>
      <c r="C49" s="35">
        <v>0</v>
      </c>
      <c r="D49" s="35">
        <v>8813.51</v>
      </c>
      <c r="E49" s="35">
        <v>0</v>
      </c>
      <c r="F49" s="35">
        <v>0</v>
      </c>
      <c r="G49" s="35">
        <v>0</v>
      </c>
      <c r="H49" s="40">
        <v>0</v>
      </c>
      <c r="I49" s="48">
        <f>B49+C49+D49+E49+F49+G49+H49</f>
        <v>8813.51</v>
      </c>
      <c r="J49" s="41">
        <v>0</v>
      </c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6.1525375218150087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6.1525375218150087</v>
      </c>
      <c r="J50" s="42" t="e">
        <f t="shared" si="15"/>
        <v>#DIV/0!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2890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2890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22.875597120366013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2.1975170946299527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16982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16982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5.8761245674740481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5.8761245674740481</v>
      </c>
      <c r="J56" s="42" t="e">
        <f t="shared" si="17"/>
        <v>#DIV/0!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6693.3</v>
      </c>
      <c r="C59" s="34">
        <v>0</v>
      </c>
      <c r="D59" s="34">
        <v>4780.3</v>
      </c>
      <c r="E59" s="34">
        <v>435.5</v>
      </c>
      <c r="F59" s="34">
        <v>0</v>
      </c>
      <c r="G59" s="34">
        <v>0</v>
      </c>
      <c r="H59" s="34">
        <v>0</v>
      </c>
      <c r="I59" s="34">
        <f>B59+C59+D59+E59+F59+G59+H59</f>
        <v>11909.1</v>
      </c>
      <c r="J59" s="32">
        <v>1056</v>
      </c>
    </row>
    <row r="60" spans="1:10" ht="20.100000000000001" customHeight="1" thickBot="1" x14ac:dyDescent="0.3">
      <c r="A60" s="18" t="s">
        <v>11</v>
      </c>
      <c r="B60" s="38">
        <f>(B59/B58)*100</f>
        <v>6.0161547142184943</v>
      </c>
      <c r="C60" s="38">
        <f t="shared" ref="C60:J60" si="18">(C59/C58)*100</f>
        <v>0</v>
      </c>
      <c r="D60" s="38">
        <f t="shared" si="18"/>
        <v>48.676103264250877</v>
      </c>
      <c r="E60" s="38">
        <f t="shared" si="18"/>
        <v>1.6501894023358801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7.6068294178515306</v>
      </c>
      <c r="J60" s="38">
        <f t="shared" si="18"/>
        <v>2.6779437854967032</v>
      </c>
    </row>
    <row r="61" spans="1:10" ht="20.100000000000001" customHeight="1" thickBot="1" x14ac:dyDescent="0.3">
      <c r="A61" s="19" t="s">
        <v>22</v>
      </c>
      <c r="B61" s="39">
        <v>26050.400000000001</v>
      </c>
      <c r="C61" s="35">
        <v>0</v>
      </c>
      <c r="D61" s="35">
        <v>22752.1</v>
      </c>
      <c r="E61" s="35">
        <v>1671.1</v>
      </c>
      <c r="F61" s="35">
        <v>0</v>
      </c>
      <c r="G61" s="35">
        <v>0</v>
      </c>
      <c r="H61" s="40">
        <v>0</v>
      </c>
      <c r="I61" s="48">
        <f>B61+C61+D61+E61+F61+G61+H61</f>
        <v>50473.599999999999</v>
      </c>
      <c r="J61" s="41">
        <v>2682.9</v>
      </c>
    </row>
    <row r="62" spans="1:10" ht="20.100000000000001" customHeight="1" thickBot="1" x14ac:dyDescent="0.3">
      <c r="A62" s="20" t="s">
        <v>10</v>
      </c>
      <c r="B62" s="42">
        <f>B61/B59</f>
        <v>3.8920114143994744</v>
      </c>
      <c r="C62" s="42" t="e">
        <f t="shared" ref="C62:J62" si="19">C61/C59</f>
        <v>#DIV/0!</v>
      </c>
      <c r="D62" s="42">
        <f t="shared" si="19"/>
        <v>4.7595548396544149</v>
      </c>
      <c r="E62" s="42">
        <f t="shared" si="19"/>
        <v>3.8371986222732488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4.2382379860778734</v>
      </c>
      <c r="J62" s="42">
        <f t="shared" si="19"/>
        <v>2.5406249999999999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985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985</v>
      </c>
      <c r="J65" s="37">
        <v>186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34.945311474479283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1.0716736419746167</v>
      </c>
      <c r="J66" s="38">
        <f t="shared" si="20"/>
        <v>0.74065343153495256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6264</v>
      </c>
      <c r="E67" s="35">
        <v>0</v>
      </c>
      <c r="F67" s="35">
        <v>0</v>
      </c>
      <c r="G67" s="35">
        <v>0</v>
      </c>
      <c r="H67" s="40">
        <v>0</v>
      </c>
      <c r="I67" s="48">
        <f>B67+C67+D67+E67+F67+G67+H67</f>
        <v>6264</v>
      </c>
      <c r="J67" s="41">
        <v>502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6.3593908629441627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6.3593908629441627</v>
      </c>
      <c r="J68" s="42">
        <f t="shared" si="21"/>
        <v>2.6989247311827955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157.03</v>
      </c>
      <c r="C71" s="34">
        <v>0</v>
      </c>
      <c r="D71" s="34">
        <v>1416.74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1573.77</v>
      </c>
      <c r="J71" s="37">
        <v>1141.57</v>
      </c>
    </row>
    <row r="72" spans="1:10" ht="20.100000000000001" customHeight="1" thickBot="1" x14ac:dyDescent="0.3">
      <c r="A72" s="5" t="s">
        <v>11</v>
      </c>
      <c r="B72" s="21">
        <f>(B71/B70)*100</f>
        <v>0.45700213236618731</v>
      </c>
      <c r="C72" s="21">
        <f t="shared" ref="C72:J72" si="22">(C71/C70)*100</f>
        <v>0</v>
      </c>
      <c r="D72" s="21">
        <f t="shared" si="22"/>
        <v>46.651936394200533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3.2650911164094181</v>
      </c>
      <c r="J72" s="21">
        <f t="shared" si="22"/>
        <v>7.5236785269652788</v>
      </c>
    </row>
    <row r="73" spans="1:10" ht="20.100000000000001" customHeight="1" thickBot="1" x14ac:dyDescent="0.3">
      <c r="A73" s="6" t="s">
        <v>22</v>
      </c>
      <c r="B73" s="39">
        <v>796.75</v>
      </c>
      <c r="C73" s="35">
        <v>0</v>
      </c>
      <c r="D73" s="35">
        <v>9156.4700000000012</v>
      </c>
      <c r="E73" s="35">
        <v>0</v>
      </c>
      <c r="F73" s="35">
        <v>0</v>
      </c>
      <c r="G73" s="35">
        <v>0</v>
      </c>
      <c r="H73" s="40">
        <v>0</v>
      </c>
      <c r="I73" s="48">
        <f>B73+C73+D73+E73+F73+G73+H73</f>
        <v>9953.2200000000012</v>
      </c>
      <c r="J73" s="41">
        <v>2574.46</v>
      </c>
    </row>
    <row r="74" spans="1:10" ht="20.100000000000001" customHeight="1" thickBot="1" x14ac:dyDescent="0.3">
      <c r="A74" s="7" t="s">
        <v>10</v>
      </c>
      <c r="B74" s="22">
        <f>B73/B71</f>
        <v>5.0738712347958987</v>
      </c>
      <c r="C74" s="22" t="e">
        <f>C73/C71</f>
        <v>#DIV/0!</v>
      </c>
      <c r="D74" s="22">
        <f t="shared" ref="D74:J74" si="23">D73/D71</f>
        <v>6.4630560300407991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6.324443851388704</v>
      </c>
      <c r="J74" s="22">
        <f t="shared" si="23"/>
        <v>2.2551924104522718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120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120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3.0610917383684892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0.1970230474277164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566</v>
      </c>
      <c r="E79" s="35">
        <v>0</v>
      </c>
      <c r="F79" s="35">
        <v>0</v>
      </c>
      <c r="G79" s="35">
        <v>0</v>
      </c>
      <c r="H79" s="40">
        <v>0</v>
      </c>
      <c r="I79" s="48">
        <f>B79+C79+D79+E79+F79+G79+H79</f>
        <v>566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4.7166666666666668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4.7166666666666668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31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8151.3</v>
      </c>
      <c r="C88" s="32">
        <f t="shared" si="26"/>
        <v>0</v>
      </c>
      <c r="D88" s="32">
        <f t="shared" si="26"/>
        <v>38700.68</v>
      </c>
      <c r="E88" s="32">
        <f t="shared" si="26"/>
        <v>435.5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47287.48</v>
      </c>
      <c r="J88" s="32">
        <f t="shared" si="26"/>
        <v>2383.5699999999997</v>
      </c>
      <c r="L88" s="24"/>
    </row>
    <row r="89" spans="1:12" ht="15.75" thickBot="1" x14ac:dyDescent="0.3">
      <c r="A89" s="15" t="s">
        <v>11</v>
      </c>
      <c r="B89" s="25">
        <f>(B88/B87)*100</f>
        <v>1.0007524335307718</v>
      </c>
      <c r="C89" s="25">
        <f t="shared" ref="C89:J89" si="27">(C88/C87)*100</f>
        <v>0</v>
      </c>
      <c r="D89" s="25">
        <f t="shared" si="27"/>
        <v>35.931456982909921</v>
      </c>
      <c r="E89" s="25">
        <f t="shared" si="27"/>
        <v>0.20554439364805052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3.722084990299749</v>
      </c>
      <c r="J89" s="25">
        <f t="shared" si="27"/>
        <v>0.62762225701449625</v>
      </c>
    </row>
    <row r="90" spans="1:12" ht="15.75" thickBot="1" x14ac:dyDescent="0.3">
      <c r="A90" s="27" t="s">
        <v>22</v>
      </c>
      <c r="B90" s="32">
        <f>B79+B73+B67+B61+B55+B49+B43+B37+B31+B25+B19+B13+B7</f>
        <v>32185.9</v>
      </c>
      <c r="C90" s="32">
        <f t="shared" ref="C90:J90" si="28">C79+C73+C67+C61+C55+C49+C43+C37+C31+C25+C19+C13+C7</f>
        <v>0</v>
      </c>
      <c r="D90" s="32">
        <f t="shared" si="28"/>
        <v>216663.69999999998</v>
      </c>
      <c r="E90" s="32">
        <f t="shared" si="28"/>
        <v>1671.1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250520.69999999998</v>
      </c>
      <c r="J90" s="32">
        <f t="shared" si="28"/>
        <v>5759.3600000000006</v>
      </c>
    </row>
    <row r="91" spans="1:12" ht="15.75" thickBot="1" x14ac:dyDescent="0.3">
      <c r="A91" s="15" t="s">
        <v>10</v>
      </c>
      <c r="B91" s="25">
        <f>B90/B88</f>
        <v>3.9485603523364374</v>
      </c>
      <c r="C91" s="25" t="e">
        <f t="shared" ref="C91:J91" si="29">C90/C88</f>
        <v>#DIV/0!</v>
      </c>
      <c r="D91" s="25">
        <f t="shared" si="29"/>
        <v>5.598446848995934</v>
      </c>
      <c r="E91" s="25">
        <f t="shared" si="29"/>
        <v>3.8371986222732488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5.2978230178474295</v>
      </c>
      <c r="J91" s="25">
        <f t="shared" si="29"/>
        <v>2.4162747475425523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6" sqref="S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pane ySplit="2" topLeftCell="A66" activePane="bottomLeft" state="frozen"/>
      <selection pane="bottomLeft" activeCell="B88" sqref="B8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1" s="52" customFormat="1" ht="32.25" customHeight="1" thickBot="1" x14ac:dyDescent="0.3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  <c r="K1" s="51"/>
    </row>
    <row r="2" spans="1:11" s="52" customFormat="1" ht="30.75" thickBot="1" x14ac:dyDescent="0.3">
      <c r="A2" s="53" t="s">
        <v>34</v>
      </c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54" t="s">
        <v>6</v>
      </c>
      <c r="I2" s="55" t="s">
        <v>7</v>
      </c>
      <c r="J2" s="56" t="s">
        <v>8</v>
      </c>
      <c r="K2" s="51"/>
    </row>
    <row r="3" spans="1:11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1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1" ht="20.100000000000001" customHeight="1" thickBot="1" x14ac:dyDescent="0.3">
      <c r="A5" s="4" t="s">
        <v>20</v>
      </c>
      <c r="B5" s="34">
        <v>17141.363840754544</v>
      </c>
      <c r="C5" s="34">
        <v>106</v>
      </c>
      <c r="D5" s="34">
        <v>19285.421345733041</v>
      </c>
      <c r="E5" s="34">
        <v>4022.4929258639072</v>
      </c>
      <c r="F5" s="34">
        <v>113</v>
      </c>
      <c r="G5" s="34">
        <v>0</v>
      </c>
      <c r="H5" s="34">
        <v>140</v>
      </c>
      <c r="I5" s="33">
        <f>B5+C5+D5+E5+F5+G5+H5</f>
        <v>40808.278112351494</v>
      </c>
      <c r="J5" s="37">
        <v>7410.5979833907113</v>
      </c>
    </row>
    <row r="6" spans="1:11" ht="20.100000000000001" customHeight="1" thickBot="1" x14ac:dyDescent="0.3">
      <c r="A6" s="5" t="s">
        <v>11</v>
      </c>
      <c r="B6" s="38">
        <f>(B5/B4)*100</f>
        <v>9.9055761880773314</v>
      </c>
      <c r="C6" s="38">
        <f t="shared" ref="C6:J6" si="0">(C5/C4)*100</f>
        <v>1.6900671881427436</v>
      </c>
      <c r="D6" s="38">
        <f t="shared" si="0"/>
        <v>87.679139757236328</v>
      </c>
      <c r="E6" s="38">
        <f t="shared" si="0"/>
        <v>10.216181967636063</v>
      </c>
      <c r="F6" s="38">
        <f t="shared" si="0"/>
        <v>2.424502494233761</v>
      </c>
      <c r="G6" s="38">
        <f t="shared" si="0"/>
        <v>0</v>
      </c>
      <c r="H6" s="38">
        <f t="shared" si="0"/>
        <v>2.7331365475019136</v>
      </c>
      <c r="I6" s="38">
        <f t="shared" si="0"/>
        <v>15.905157032091536</v>
      </c>
      <c r="J6" s="38">
        <f t="shared" si="0"/>
        <v>8.636665997766432</v>
      </c>
    </row>
    <row r="7" spans="1:11" ht="20.100000000000001" customHeight="1" thickBot="1" x14ac:dyDescent="0.3">
      <c r="A7" s="6" t="s">
        <v>22</v>
      </c>
      <c r="B7" s="39">
        <v>100538.06464451263</v>
      </c>
      <c r="C7" s="35">
        <v>389.1</v>
      </c>
      <c r="D7" s="35">
        <v>112771.31697507658</v>
      </c>
      <c r="E7" s="35">
        <v>20689.204268229569</v>
      </c>
      <c r="F7" s="35">
        <v>453</v>
      </c>
      <c r="G7" s="35">
        <v>0</v>
      </c>
      <c r="H7" s="40">
        <v>656</v>
      </c>
      <c r="I7" s="36">
        <f>B7+C7+D7+E7+F7+G7+H7</f>
        <v>235496.68588781878</v>
      </c>
      <c r="J7" s="41">
        <v>22824.140184040072</v>
      </c>
    </row>
    <row r="8" spans="1:11" ht="20.100000000000001" customHeight="1" thickBot="1" x14ac:dyDescent="0.3">
      <c r="A8" s="7" t="s">
        <v>10</v>
      </c>
      <c r="B8" s="42">
        <f t="shared" ref="B8:J8" si="1">B7/B5</f>
        <v>5.8652313537314811</v>
      </c>
      <c r="C8" s="42">
        <f t="shared" si="1"/>
        <v>3.6707547169811323</v>
      </c>
      <c r="D8" s="42">
        <f t="shared" si="1"/>
        <v>5.8474904412719813</v>
      </c>
      <c r="E8" s="42">
        <f t="shared" si="1"/>
        <v>5.143378658344357</v>
      </c>
      <c r="F8" s="42">
        <f t="shared" si="1"/>
        <v>4.0088495575221241</v>
      </c>
      <c r="G8" s="42">
        <v>0</v>
      </c>
      <c r="H8" s="42">
        <f t="shared" si="1"/>
        <v>4.6857142857142859</v>
      </c>
      <c r="I8" s="42">
        <f t="shared" si="1"/>
        <v>5.7708067279746533</v>
      </c>
      <c r="J8" s="42">
        <f t="shared" si="1"/>
        <v>3.0799323125064344</v>
      </c>
    </row>
    <row r="9" spans="1:11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1" ht="20.100000000000001" customHeight="1" thickBot="1" x14ac:dyDescent="0.3">
      <c r="A11" s="4" t="s">
        <v>20</v>
      </c>
      <c r="B11" s="34">
        <v>968.9</v>
      </c>
      <c r="C11" s="34">
        <v>0</v>
      </c>
      <c r="D11" s="34">
        <v>13514.68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14483.58</v>
      </c>
      <c r="J11" s="37">
        <v>0</v>
      </c>
    </row>
    <row r="12" spans="1:11" ht="20.100000000000001" customHeight="1" thickBot="1" x14ac:dyDescent="0.3">
      <c r="A12" s="5" t="s">
        <v>11</v>
      </c>
      <c r="B12" s="38">
        <f>(B11/B10)*100</f>
        <v>1.2689662253814462</v>
      </c>
      <c r="C12" s="38">
        <f t="shared" ref="C12:J12" si="2">(C11/C10)*100</f>
        <v>0</v>
      </c>
      <c r="D12" s="38">
        <f t="shared" si="2"/>
        <v>88.68790633180366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11.064795100546334</v>
      </c>
      <c r="J12" s="38">
        <f t="shared" si="2"/>
        <v>0</v>
      </c>
    </row>
    <row r="13" spans="1:11" ht="20.100000000000001" customHeight="1" thickBot="1" x14ac:dyDescent="0.3">
      <c r="A13" s="6" t="s">
        <v>22</v>
      </c>
      <c r="B13" s="39">
        <v>6132.85</v>
      </c>
      <c r="C13" s="35">
        <v>0</v>
      </c>
      <c r="D13" s="35">
        <v>78239.61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84372.46</v>
      </c>
      <c r="J13" s="41">
        <v>0</v>
      </c>
    </row>
    <row r="14" spans="1:11" ht="20.100000000000001" customHeight="1" thickBot="1" x14ac:dyDescent="0.3">
      <c r="A14" s="7" t="s">
        <v>10</v>
      </c>
      <c r="B14" s="42">
        <f t="shared" ref="B14:I14" si="3">B13/B11</f>
        <v>6.3297037878005993</v>
      </c>
      <c r="C14" s="42">
        <v>0</v>
      </c>
      <c r="D14" s="42">
        <f t="shared" si="3"/>
        <v>5.7892314135443828</v>
      </c>
      <c r="E14" s="42">
        <v>0</v>
      </c>
      <c r="F14" s="42">
        <v>0</v>
      </c>
      <c r="G14" s="42">
        <v>0</v>
      </c>
      <c r="H14" s="42">
        <v>0</v>
      </c>
      <c r="I14" s="42">
        <f t="shared" si="3"/>
        <v>5.8253870935224583</v>
      </c>
      <c r="J14" s="42">
        <v>0</v>
      </c>
    </row>
    <row r="15" spans="1:11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1993</v>
      </c>
      <c r="C17" s="34">
        <v>0</v>
      </c>
      <c r="D17" s="34">
        <v>2413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4406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3.4471313312067084</v>
      </c>
      <c r="C18" s="38">
        <f t="shared" ref="C18:J18" si="4">(C17/C16)*100</f>
        <v>0</v>
      </c>
      <c r="D18" s="38">
        <f t="shared" si="4"/>
        <v>38.340231820962401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5.332503241135651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12114</v>
      </c>
      <c r="C19" s="35">
        <v>0</v>
      </c>
      <c r="D19" s="35">
        <v>16659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28773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6.0782739588559958</v>
      </c>
      <c r="C20" s="42">
        <v>0</v>
      </c>
      <c r="D20" s="42">
        <f t="shared" ref="D20:I20" si="5">D19/D17</f>
        <v>6.9038541234977204</v>
      </c>
      <c r="E20" s="42">
        <v>0</v>
      </c>
      <c r="F20" s="42">
        <v>0</v>
      </c>
      <c r="G20" s="42">
        <v>0</v>
      </c>
      <c r="H20" s="42">
        <v>0</v>
      </c>
      <c r="I20" s="42">
        <f t="shared" si="5"/>
        <v>6.530413073082161</v>
      </c>
      <c r="J20" s="42">
        <v>0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177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177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14.038705583756345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0.93025211408990349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903.7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903.7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5.1056497175141242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5.1056497175141242</v>
      </c>
      <c r="J26" s="42">
        <v>0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12139.384889969928</v>
      </c>
      <c r="C29" s="34">
        <v>417.45</v>
      </c>
      <c r="D29" s="34">
        <v>4117.9604316815912</v>
      </c>
      <c r="E29" s="34">
        <v>4509.9756001998321</v>
      </c>
      <c r="F29" s="34">
        <v>28.580576066738068</v>
      </c>
      <c r="G29" s="34">
        <v>0</v>
      </c>
      <c r="H29" s="34">
        <v>0</v>
      </c>
      <c r="I29" s="34">
        <f>B29+C29+D29+E29+F29+G29+H29</f>
        <v>21213.351497918091</v>
      </c>
      <c r="J29" s="37">
        <v>3941.7440184409338</v>
      </c>
    </row>
    <row r="30" spans="1:12" ht="20.100000000000001" customHeight="1" thickBot="1" x14ac:dyDescent="0.3">
      <c r="A30" s="5" t="s">
        <v>11</v>
      </c>
      <c r="B30" s="38">
        <f>(B29/B28)*100</f>
        <v>18.573738325561386</v>
      </c>
      <c r="C30" s="38">
        <f t="shared" ref="C30:J30" si="8">(C29/C28)*100</f>
        <v>18.051969954464671</v>
      </c>
      <c r="D30" s="38">
        <f t="shared" si="8"/>
        <v>79.572730748288265</v>
      </c>
      <c r="E30" s="38">
        <f t="shared" si="8"/>
        <v>34.370412936451977</v>
      </c>
      <c r="F30" s="38">
        <f t="shared" si="8"/>
        <v>1.9236463783771207</v>
      </c>
      <c r="G30" s="38">
        <f t="shared" si="8"/>
        <v>0</v>
      </c>
      <c r="H30" s="38">
        <f t="shared" si="8"/>
        <v>0</v>
      </c>
      <c r="I30" s="38">
        <f t="shared" si="8"/>
        <v>23.748506994423501</v>
      </c>
      <c r="J30" s="38">
        <f t="shared" si="8"/>
        <v>17.623388580004221</v>
      </c>
    </row>
    <row r="31" spans="1:12" ht="20.100000000000001" customHeight="1" thickBot="1" x14ac:dyDescent="0.3">
      <c r="A31" s="6" t="s">
        <v>22</v>
      </c>
      <c r="B31" s="39">
        <v>49471.53826403385</v>
      </c>
      <c r="C31" s="35">
        <v>1164.68</v>
      </c>
      <c r="D31" s="35">
        <v>21940.126040427454</v>
      </c>
      <c r="E31" s="35">
        <v>18459.563428725389</v>
      </c>
      <c r="F31" s="35">
        <v>71.451440166845174</v>
      </c>
      <c r="G31" s="35">
        <v>0</v>
      </c>
      <c r="H31" s="40">
        <v>0</v>
      </c>
      <c r="I31" s="48">
        <f>B31+C31+D31+E31+F31+G31+H31</f>
        <v>91107.359173353543</v>
      </c>
      <c r="J31" s="41">
        <v>11163.718452709607</v>
      </c>
    </row>
    <row r="32" spans="1:12" ht="20.100000000000001" customHeight="1" thickBot="1" x14ac:dyDescent="0.3">
      <c r="A32" s="7" t="s">
        <v>10</v>
      </c>
      <c r="B32" s="42">
        <f>B31/B29</f>
        <v>4.0752920112871056</v>
      </c>
      <c r="C32" s="42">
        <f>C31/C29</f>
        <v>2.7899868247694335</v>
      </c>
      <c r="D32" s="42">
        <f t="shared" ref="D32:J32" si="9">D31/D29</f>
        <v>5.3279108443176773</v>
      </c>
      <c r="E32" s="42">
        <f t="shared" si="9"/>
        <v>4.0930517291285273</v>
      </c>
      <c r="F32" s="42">
        <f t="shared" si="9"/>
        <v>2.5</v>
      </c>
      <c r="G32" s="42">
        <v>0</v>
      </c>
      <c r="H32" s="42">
        <v>0</v>
      </c>
      <c r="I32" s="42">
        <f t="shared" si="9"/>
        <v>4.2948121225585192</v>
      </c>
      <c r="J32" s="42">
        <f t="shared" si="9"/>
        <v>2.8321774322435984</v>
      </c>
    </row>
    <row r="33" spans="1:12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2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2" ht="20.100000000000001" customHeight="1" thickBot="1" x14ac:dyDescent="0.3">
      <c r="A35" s="4" t="s">
        <v>20</v>
      </c>
      <c r="B35" s="34">
        <v>216</v>
      </c>
      <c r="C35" s="34">
        <v>0</v>
      </c>
      <c r="D35" s="34">
        <v>1012.3399999999999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1228.3399999999999</v>
      </c>
      <c r="J35" s="37">
        <v>0</v>
      </c>
    </row>
    <row r="36" spans="1:12" ht="20.100000000000001" customHeight="1" thickBot="1" x14ac:dyDescent="0.3">
      <c r="A36" s="5" t="s">
        <v>11</v>
      </c>
      <c r="B36" s="21">
        <f>(B35/B34)*100</f>
        <v>1.8840884370178019</v>
      </c>
      <c r="C36" s="21">
        <f t="shared" ref="C36:J36" si="10">(C35/C34)*100</f>
        <v>0</v>
      </c>
      <c r="D36" s="21">
        <f t="shared" si="10"/>
        <v>49.071493317951131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6.1557659251389421</v>
      </c>
      <c r="J36" s="21">
        <f t="shared" si="10"/>
        <v>0</v>
      </c>
    </row>
    <row r="37" spans="1:12" ht="20.100000000000001" customHeight="1" thickBot="1" x14ac:dyDescent="0.3">
      <c r="A37" s="6" t="s">
        <v>22</v>
      </c>
      <c r="B37" s="39">
        <v>1426</v>
      </c>
      <c r="C37" s="35">
        <v>0</v>
      </c>
      <c r="D37" s="35">
        <v>6344.65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7770.65</v>
      </c>
      <c r="J37" s="41">
        <v>0</v>
      </c>
    </row>
    <row r="38" spans="1:12" ht="20.100000000000001" customHeight="1" thickBot="1" x14ac:dyDescent="0.3">
      <c r="A38" s="7" t="s">
        <v>10</v>
      </c>
      <c r="B38" s="22">
        <f t="shared" ref="B38:I38" si="11">B37/B35</f>
        <v>6.6018518518518521</v>
      </c>
      <c r="C38" s="22">
        <v>0</v>
      </c>
      <c r="D38" s="22">
        <f t="shared" si="11"/>
        <v>6.2673113776004108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6.3261393425273136</v>
      </c>
      <c r="J38" s="22">
        <v>0</v>
      </c>
    </row>
    <row r="39" spans="1:12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2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  <c r="L40" s="50"/>
    </row>
    <row r="41" spans="1:12" ht="20.100000000000001" customHeight="1" thickBot="1" x14ac:dyDescent="0.3">
      <c r="A41" s="4" t="s">
        <v>20</v>
      </c>
      <c r="B41" s="34">
        <v>50</v>
      </c>
      <c r="C41" s="34">
        <v>0</v>
      </c>
      <c r="D41" s="34">
        <v>14651.33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14701.33</v>
      </c>
      <c r="J41" s="37">
        <v>90</v>
      </c>
    </row>
    <row r="42" spans="1:12" ht="20.100000000000001" customHeight="1" thickBot="1" x14ac:dyDescent="0.3">
      <c r="A42" s="5" t="s">
        <v>11</v>
      </c>
      <c r="B42" s="21">
        <f>(B41/B40)*100</f>
        <v>8.4896331391810825E-2</v>
      </c>
      <c r="C42" s="21">
        <f t="shared" ref="C42:J42" si="12">(C41/C40)*100</f>
        <v>0</v>
      </c>
      <c r="D42" s="21">
        <f t="shared" si="12"/>
        <v>83.578703455451759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14.558263037478095</v>
      </c>
      <c r="J42" s="21">
        <f t="shared" si="12"/>
        <v>0.28654964615894529</v>
      </c>
    </row>
    <row r="43" spans="1:12" ht="20.100000000000001" customHeight="1" thickBot="1" x14ac:dyDescent="0.3">
      <c r="A43" s="6" t="s">
        <v>22</v>
      </c>
      <c r="B43" s="39">
        <v>225</v>
      </c>
      <c r="C43" s="35">
        <v>0</v>
      </c>
      <c r="D43" s="35">
        <v>76753.649999999994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76978.649999999994</v>
      </c>
      <c r="J43" s="41">
        <v>276</v>
      </c>
    </row>
    <row r="44" spans="1:12" ht="20.100000000000001" customHeight="1" thickBot="1" x14ac:dyDescent="0.3">
      <c r="A44" s="26" t="s">
        <v>10</v>
      </c>
      <c r="B44" s="22">
        <f t="shared" ref="B44:J44" si="13">B43/B41</f>
        <v>4.5</v>
      </c>
      <c r="C44" s="22">
        <v>0</v>
      </c>
      <c r="D44" s="22">
        <f t="shared" si="13"/>
        <v>5.2386814029852573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3"/>
        <v>5.2361691085092295</v>
      </c>
      <c r="J44" s="22">
        <f t="shared" si="13"/>
        <v>3.0666666666666669</v>
      </c>
    </row>
    <row r="45" spans="1:12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2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2" ht="20.100000000000001" customHeight="1" thickBot="1" x14ac:dyDescent="0.3">
      <c r="A47" s="4" t="s">
        <v>20</v>
      </c>
      <c r="B47" s="34">
        <v>899.02</v>
      </c>
      <c r="C47" s="34">
        <v>0</v>
      </c>
      <c r="D47" s="34">
        <v>4187.2</v>
      </c>
      <c r="E47" s="34">
        <v>97.27</v>
      </c>
      <c r="F47" s="34">
        <v>0</v>
      </c>
      <c r="G47" s="34">
        <v>0</v>
      </c>
      <c r="H47" s="34">
        <v>0</v>
      </c>
      <c r="I47" s="34">
        <f>B47+C47+D47+E47+F47+G47+H47</f>
        <v>5183.49</v>
      </c>
      <c r="J47" s="37">
        <v>1040.8</v>
      </c>
    </row>
    <row r="48" spans="1:12" ht="20.100000000000001" customHeight="1" thickBot="1" x14ac:dyDescent="0.3">
      <c r="A48" s="5" t="s">
        <v>11</v>
      </c>
      <c r="B48" s="38">
        <f>(B47/B46)*100</f>
        <v>1.7042975019232163</v>
      </c>
      <c r="C48" s="38">
        <f t="shared" ref="C48:J48" si="14">(C47/C46)*100</f>
        <v>0</v>
      </c>
      <c r="D48" s="38">
        <f t="shared" si="14"/>
        <v>70.721845199690563</v>
      </c>
      <c r="E48" s="38">
        <f t="shared" si="14"/>
        <v>0.62135488198281641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6.3226423731660377</v>
      </c>
      <c r="J48" s="38">
        <f t="shared" si="14"/>
        <v>4.021161322826079</v>
      </c>
    </row>
    <row r="49" spans="1:10" ht="20.100000000000001" customHeight="1" thickBot="1" x14ac:dyDescent="0.3">
      <c r="A49" s="6" t="s">
        <v>22</v>
      </c>
      <c r="B49" s="39">
        <v>5919.3600000000006</v>
      </c>
      <c r="C49" s="35">
        <v>0</v>
      </c>
      <c r="D49" s="35">
        <v>27630.32</v>
      </c>
      <c r="E49" s="35">
        <v>416.76</v>
      </c>
      <c r="F49" s="35">
        <v>0</v>
      </c>
      <c r="G49" s="35">
        <v>0</v>
      </c>
      <c r="H49" s="40">
        <v>0</v>
      </c>
      <c r="I49" s="48">
        <f>B49+C49+D49+E49+F49+G49+H49</f>
        <v>33966.44</v>
      </c>
      <c r="J49" s="41">
        <v>3028.4399999999996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6.5842361682721195</v>
      </c>
      <c r="C50" s="42">
        <v>0</v>
      </c>
      <c r="D50" s="42">
        <f t="shared" si="15"/>
        <v>6.5987581199847156</v>
      </c>
      <c r="E50" s="42">
        <f t="shared" si="15"/>
        <v>4.2845687262259693</v>
      </c>
      <c r="F50" s="42">
        <v>0</v>
      </c>
      <c r="G50" s="42">
        <v>0</v>
      </c>
      <c r="H50" s="42">
        <v>0</v>
      </c>
      <c r="I50" s="42">
        <f t="shared" si="15"/>
        <v>6.5528128731800397</v>
      </c>
      <c r="J50" s="42">
        <f t="shared" si="15"/>
        <v>2.9097232897770944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7930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7930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62.769372029239612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6.0298652458185202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48615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48615</v>
      </c>
      <c r="J55" s="41">
        <v>0</v>
      </c>
    </row>
    <row r="56" spans="1:10" ht="20.100000000000001" customHeight="1" thickBot="1" x14ac:dyDescent="0.3">
      <c r="A56" s="7" t="s">
        <v>10</v>
      </c>
      <c r="B56" s="42">
        <v>0</v>
      </c>
      <c r="C56" s="42">
        <v>0</v>
      </c>
      <c r="D56" s="42">
        <f t="shared" ref="D56:I56" si="17">D55/D53</f>
        <v>6.1305170239596469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6.1305170239596469</v>
      </c>
      <c r="J56" s="42">
        <v>0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27764.83</v>
      </c>
      <c r="C59" s="34">
        <v>0</v>
      </c>
      <c r="D59" s="34">
        <v>7336.16</v>
      </c>
      <c r="E59" s="34">
        <v>3332.09</v>
      </c>
      <c r="F59" s="34">
        <v>0</v>
      </c>
      <c r="G59" s="34">
        <v>41</v>
      </c>
      <c r="H59" s="34">
        <v>0</v>
      </c>
      <c r="I59" s="34">
        <f>B59+C59+D59+E59+F59+G59+H59</f>
        <v>38474.080000000002</v>
      </c>
      <c r="J59" s="32">
        <v>9442.68</v>
      </c>
    </row>
    <row r="60" spans="1:10" ht="20.100000000000001" customHeight="1" thickBot="1" x14ac:dyDescent="0.3">
      <c r="A60" s="18" t="s">
        <v>11</v>
      </c>
      <c r="B60" s="38">
        <f>(B59/B58)*100</f>
        <v>24.955928001729355</v>
      </c>
      <c r="C60" s="38">
        <f t="shared" ref="C60:J60" si="18">(C59/C58)*100</f>
        <v>0</v>
      </c>
      <c r="D60" s="38">
        <f t="shared" si="18"/>
        <v>74.70152118550439</v>
      </c>
      <c r="E60" s="38">
        <f t="shared" si="18"/>
        <v>12.625900357357894</v>
      </c>
      <c r="F60" s="38">
        <f t="shared" si="18"/>
        <v>0</v>
      </c>
      <c r="G60" s="38">
        <f t="shared" si="18"/>
        <v>2.266909207521715</v>
      </c>
      <c r="H60" s="38">
        <f t="shared" si="18"/>
        <v>0</v>
      </c>
      <c r="I60" s="38">
        <f t="shared" si="18"/>
        <v>24.574969021065677</v>
      </c>
      <c r="J60" s="38">
        <f t="shared" si="18"/>
        <v>23.945990742835235</v>
      </c>
    </row>
    <row r="61" spans="1:10" ht="20.100000000000001" customHeight="1" thickBot="1" x14ac:dyDescent="0.3">
      <c r="A61" s="19" t="s">
        <v>22</v>
      </c>
      <c r="B61" s="39">
        <v>119077.03</v>
      </c>
      <c r="C61" s="35">
        <v>0</v>
      </c>
      <c r="D61" s="35">
        <v>36094.44</v>
      </c>
      <c r="E61" s="35">
        <v>14728.619999999999</v>
      </c>
      <c r="F61" s="35">
        <v>0</v>
      </c>
      <c r="G61" s="35">
        <v>131</v>
      </c>
      <c r="H61" s="40">
        <v>0</v>
      </c>
      <c r="I61" s="48">
        <f>B61+C61+D61+E61+F61+G61+H61</f>
        <v>170031.09</v>
      </c>
      <c r="J61" s="41">
        <v>25646.95</v>
      </c>
    </row>
    <row r="62" spans="1:10" ht="20.100000000000001" customHeight="1" thickBot="1" x14ac:dyDescent="0.3">
      <c r="A62" s="20" t="s">
        <v>10</v>
      </c>
      <c r="B62" s="42">
        <f>B61/B59</f>
        <v>4.2887721624803747</v>
      </c>
      <c r="C62" s="42">
        <v>0</v>
      </c>
      <c r="D62" s="42">
        <f t="shared" ref="D62:J62" si="19">D61/D59</f>
        <v>4.9200726265512209</v>
      </c>
      <c r="E62" s="42">
        <f t="shared" si="19"/>
        <v>4.4202347475608397</v>
      </c>
      <c r="F62" s="42">
        <v>0</v>
      </c>
      <c r="G62" s="42">
        <f t="shared" si="19"/>
        <v>3.1951219512195124</v>
      </c>
      <c r="H62" s="42">
        <v>0</v>
      </c>
      <c r="I62" s="42">
        <f t="shared" si="19"/>
        <v>4.4193672727197111</v>
      </c>
      <c r="J62" s="42">
        <f t="shared" si="19"/>
        <v>2.7160668369573044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2685.4700000000003</v>
      </c>
      <c r="C65" s="34">
        <v>0</v>
      </c>
      <c r="D65" s="43">
        <v>1626.9</v>
      </c>
      <c r="E65" s="44">
        <v>2900.03</v>
      </c>
      <c r="F65" s="34">
        <v>0</v>
      </c>
      <c r="G65" s="34">
        <v>0</v>
      </c>
      <c r="H65" s="34">
        <v>0</v>
      </c>
      <c r="I65" s="34">
        <f>B65+C65+D65+E65+F65+G65+H65</f>
        <v>7212.4000000000015</v>
      </c>
      <c r="J65" s="37">
        <v>2382.2399999999998</v>
      </c>
    </row>
    <row r="66" spans="1:10" ht="20.100000000000001" customHeight="1" thickBot="1" x14ac:dyDescent="0.3">
      <c r="A66" s="5" t="s">
        <v>11</v>
      </c>
      <c r="B66" s="38">
        <f>(B65/B64)*100</f>
        <v>5.2964099780705869</v>
      </c>
      <c r="C66" s="38">
        <f t="shared" ref="C66:J66" si="20">(C65/C64)*100</f>
        <v>0</v>
      </c>
      <c r="D66" s="38">
        <f t="shared" si="20"/>
        <v>57.718301764294765</v>
      </c>
      <c r="E66" s="38">
        <f t="shared" si="20"/>
        <v>8.8139682323556823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7.8470446450535301</v>
      </c>
      <c r="J66" s="38">
        <f t="shared" si="20"/>
        <v>9.4860980147302421</v>
      </c>
    </row>
    <row r="67" spans="1:10" ht="20.100000000000001" customHeight="1" thickBot="1" x14ac:dyDescent="0.3">
      <c r="A67" s="6" t="s">
        <v>22</v>
      </c>
      <c r="B67" s="39">
        <v>15650.9</v>
      </c>
      <c r="C67" s="35">
        <v>0</v>
      </c>
      <c r="D67" s="35">
        <v>9778.52</v>
      </c>
      <c r="E67" s="35">
        <v>16609.7</v>
      </c>
      <c r="F67" s="35">
        <v>0</v>
      </c>
      <c r="G67" s="35">
        <v>0</v>
      </c>
      <c r="H67" s="40">
        <v>0</v>
      </c>
      <c r="I67" s="48">
        <f>B67+C67+D67+E67+F67+G67+H67</f>
        <v>42039.119999999995</v>
      </c>
      <c r="J67" s="41">
        <v>6816.82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5.8279928653084925</v>
      </c>
      <c r="C68" s="42">
        <v>0</v>
      </c>
      <c r="D68" s="42">
        <f t="shared" si="21"/>
        <v>6.010523080705636</v>
      </c>
      <c r="E68" s="42">
        <f t="shared" si="21"/>
        <v>5.7274235094119712</v>
      </c>
      <c r="F68" s="42">
        <v>0</v>
      </c>
      <c r="G68" s="42">
        <v>0</v>
      </c>
      <c r="H68" s="42">
        <v>0</v>
      </c>
      <c r="I68" s="42">
        <f t="shared" si="21"/>
        <v>5.8287283012589413</v>
      </c>
      <c r="J68" s="42">
        <f t="shared" si="21"/>
        <v>2.8615168916649876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2531.81</v>
      </c>
      <c r="C71" s="34">
        <v>0</v>
      </c>
      <c r="D71" s="34">
        <v>2438.69</v>
      </c>
      <c r="E71" s="34">
        <v>933.49</v>
      </c>
      <c r="F71" s="34">
        <v>0</v>
      </c>
      <c r="G71" s="34">
        <v>0</v>
      </c>
      <c r="H71" s="34">
        <v>0</v>
      </c>
      <c r="I71" s="34">
        <f>B71+C71+D71+E71+F71+G71+H71</f>
        <v>5903.99</v>
      </c>
      <c r="J71" s="37">
        <v>2796</v>
      </c>
    </row>
    <row r="72" spans="1:10" ht="20.100000000000001" customHeight="1" thickBot="1" x14ac:dyDescent="0.3">
      <c r="A72" s="5" t="s">
        <v>11</v>
      </c>
      <c r="B72" s="21">
        <f>(B71/B70)*100</f>
        <v>7.3682899366110721</v>
      </c>
      <c r="C72" s="21">
        <f t="shared" ref="C72:J72" si="22">(C71/C70)*100</f>
        <v>0</v>
      </c>
      <c r="D72" s="21">
        <f t="shared" si="22"/>
        <v>80.303803637345524</v>
      </c>
      <c r="E72" s="21">
        <f t="shared" si="22"/>
        <v>11.697180742487598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12.248972404080673</v>
      </c>
      <c r="J72" s="21">
        <f t="shared" si="22"/>
        <v>18.427433413102062</v>
      </c>
    </row>
    <row r="73" spans="1:10" ht="20.100000000000001" customHeight="1" thickBot="1" x14ac:dyDescent="0.3">
      <c r="A73" s="6" t="s">
        <v>22</v>
      </c>
      <c r="B73" s="39">
        <v>14526</v>
      </c>
      <c r="C73" s="35">
        <v>0</v>
      </c>
      <c r="D73" s="35">
        <v>14838.61</v>
      </c>
      <c r="E73" s="35">
        <v>5669.4</v>
      </c>
      <c r="F73" s="35">
        <v>0</v>
      </c>
      <c r="G73" s="35">
        <v>0</v>
      </c>
      <c r="H73" s="40">
        <v>0</v>
      </c>
      <c r="I73" s="48">
        <f>B73+C73+D73+E73+F73+G73+H73</f>
        <v>35034.01</v>
      </c>
      <c r="J73" s="41">
        <v>7091.4</v>
      </c>
    </row>
    <row r="74" spans="1:10" ht="20.100000000000001" customHeight="1" thickBot="1" x14ac:dyDescent="0.3">
      <c r="A74" s="7" t="s">
        <v>10</v>
      </c>
      <c r="B74" s="22">
        <f>B73/B71</f>
        <v>5.7373973560417255</v>
      </c>
      <c r="C74" s="22">
        <v>0</v>
      </c>
      <c r="D74" s="22">
        <f t="shared" ref="D74:J74" si="23">D73/D71</f>
        <v>6.0846643074765554</v>
      </c>
      <c r="E74" s="22">
        <f t="shared" si="23"/>
        <v>6.0733376897449354</v>
      </c>
      <c r="F74" s="22">
        <v>0</v>
      </c>
      <c r="G74" s="22">
        <v>0</v>
      </c>
      <c r="H74" s="22">
        <v>0</v>
      </c>
      <c r="I74" s="22">
        <f t="shared" si="23"/>
        <v>5.9339548339343402</v>
      </c>
      <c r="J74" s="22">
        <f t="shared" si="23"/>
        <v>2.5362660944206006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1104.32</v>
      </c>
      <c r="C77" s="34">
        <v>0</v>
      </c>
      <c r="D77" s="34">
        <v>1859.7</v>
      </c>
      <c r="E77" s="34">
        <v>11.34</v>
      </c>
      <c r="F77" s="34">
        <v>0</v>
      </c>
      <c r="G77" s="34">
        <v>0</v>
      </c>
      <c r="H77" s="34">
        <v>0</v>
      </c>
      <c r="I77" s="34">
        <f>B77+C77+D77+E77+F77+G77+H77</f>
        <v>2975.36</v>
      </c>
      <c r="J77" s="37">
        <v>838.25</v>
      </c>
    </row>
    <row r="78" spans="1:10" ht="20.100000000000001" customHeight="1" thickBot="1" x14ac:dyDescent="0.3">
      <c r="A78" s="5" t="s">
        <v>11</v>
      </c>
      <c r="B78" s="21">
        <f>(B77/B76)*100</f>
        <v>2.8336132340658646</v>
      </c>
      <c r="C78" s="21">
        <f t="shared" ref="C78:J78" si="24">(C77/C76)*100</f>
        <v>0</v>
      </c>
      <c r="D78" s="21">
        <f t="shared" si="24"/>
        <v>47.439269215365663</v>
      </c>
      <c r="E78" s="21">
        <f t="shared" si="24"/>
        <v>9.4184247310890243E-2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4.8851207866210844</v>
      </c>
      <c r="J78" s="21">
        <f t="shared" si="24"/>
        <v>4.3121630519774472</v>
      </c>
    </row>
    <row r="79" spans="1:10" ht="20.100000000000001" customHeight="1" thickBot="1" x14ac:dyDescent="0.3">
      <c r="A79" s="6" t="s">
        <v>22</v>
      </c>
      <c r="B79" s="39">
        <v>6795.76</v>
      </c>
      <c r="C79" s="35">
        <v>0</v>
      </c>
      <c r="D79" s="35">
        <v>12368.23</v>
      </c>
      <c r="E79" s="35">
        <v>88.18</v>
      </c>
      <c r="F79" s="35">
        <v>0</v>
      </c>
      <c r="G79" s="35">
        <v>0</v>
      </c>
      <c r="H79" s="40">
        <v>0</v>
      </c>
      <c r="I79" s="48">
        <f>B79+C79+D79+E79+F79+G79+H79</f>
        <v>19252.169999999998</v>
      </c>
      <c r="J79" s="41">
        <v>2216.36</v>
      </c>
    </row>
    <row r="80" spans="1:10" ht="20.100000000000001" customHeight="1" thickBot="1" x14ac:dyDescent="0.3">
      <c r="A80" s="7" t="s">
        <v>10</v>
      </c>
      <c r="B80" s="22">
        <f>B79/B77</f>
        <v>6.1537960011590851</v>
      </c>
      <c r="C80" s="22">
        <v>0</v>
      </c>
      <c r="D80" s="22">
        <f t="shared" ref="D80:J80" si="25">D79/D77</f>
        <v>6.6506587083938262</v>
      </c>
      <c r="E80" s="22">
        <f t="shared" si="25"/>
        <v>7.7760141093474431</v>
      </c>
      <c r="F80" s="22">
        <v>0</v>
      </c>
      <c r="G80" s="22">
        <v>0</v>
      </c>
      <c r="H80" s="22">
        <v>0</v>
      </c>
      <c r="I80" s="22">
        <f t="shared" si="25"/>
        <v>6.4705346579909646</v>
      </c>
      <c r="J80" s="22">
        <f t="shared" si="25"/>
        <v>2.644032209961229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67494.09873072448</v>
      </c>
      <c r="C88" s="32">
        <f t="shared" si="26"/>
        <v>523.45000000000005</v>
      </c>
      <c r="D88" s="32">
        <f t="shared" si="26"/>
        <v>80550.38177741463</v>
      </c>
      <c r="E88" s="32">
        <f t="shared" si="26"/>
        <v>15806.688526063741</v>
      </c>
      <c r="F88" s="32">
        <f t="shared" si="26"/>
        <v>141.58057606673808</v>
      </c>
      <c r="G88" s="32">
        <f t="shared" si="26"/>
        <v>41</v>
      </c>
      <c r="H88" s="32">
        <f t="shared" si="26"/>
        <v>140</v>
      </c>
      <c r="I88" s="32">
        <f t="shared" si="26"/>
        <v>164697.1996102696</v>
      </c>
      <c r="J88" s="32">
        <f t="shared" si="26"/>
        <v>27942.312001831648</v>
      </c>
      <c r="L88" s="24"/>
    </row>
    <row r="89" spans="1:12" ht="15.75" thickBot="1" x14ac:dyDescent="0.3">
      <c r="A89" s="15" t="s">
        <v>11</v>
      </c>
      <c r="B89" s="25">
        <f>(B88/B87)*100</f>
        <v>8.2863940173639428</v>
      </c>
      <c r="C89" s="25">
        <f t="shared" ref="C89:J89" si="27">(C88/C87)*100</f>
        <v>2.0997363746784914</v>
      </c>
      <c r="D89" s="25">
        <f t="shared" si="27"/>
        <v>74.786607826842967</v>
      </c>
      <c r="E89" s="25">
        <f t="shared" si="27"/>
        <v>7.4603357260008467</v>
      </c>
      <c r="F89" s="25">
        <f t="shared" si="27"/>
        <v>0.48438690329181289</v>
      </c>
      <c r="G89" s="25">
        <f t="shared" si="27"/>
        <v>9.6401542048471636E-2</v>
      </c>
      <c r="H89" s="25">
        <f t="shared" si="27"/>
        <v>0.35293189347204562</v>
      </c>
      <c r="I89" s="25">
        <f t="shared" si="27"/>
        <v>12.96362112368403</v>
      </c>
      <c r="J89" s="25">
        <f t="shared" si="27"/>
        <v>7.3575422264891861</v>
      </c>
    </row>
    <row r="90" spans="1:12" ht="15.75" thickBot="1" x14ac:dyDescent="0.3">
      <c r="A90" s="27" t="s">
        <v>22</v>
      </c>
      <c r="B90" s="32">
        <f>B79+B73+B67+B61+B55+B49+B43+B37+B31+B25+B19+B13+B7</f>
        <v>331876.50290854648</v>
      </c>
      <c r="C90" s="32">
        <f t="shared" ref="C90:J90" si="28">C79+C73+C67+C61+C55+C49+C43+C37+C31+C25+C19+C13+C7</f>
        <v>1553.7800000000002</v>
      </c>
      <c r="D90" s="32">
        <f t="shared" si="28"/>
        <v>462937.17301550403</v>
      </c>
      <c r="E90" s="32">
        <f t="shared" si="28"/>
        <v>76661.427696954954</v>
      </c>
      <c r="F90" s="32">
        <f t="shared" si="28"/>
        <v>524.45144016684515</v>
      </c>
      <c r="G90" s="32">
        <f t="shared" si="28"/>
        <v>131</v>
      </c>
      <c r="H90" s="32">
        <f t="shared" si="28"/>
        <v>656</v>
      </c>
      <c r="I90" s="32">
        <f t="shared" si="28"/>
        <v>874340.33506117226</v>
      </c>
      <c r="J90" s="32">
        <f t="shared" si="28"/>
        <v>79063.828636749677</v>
      </c>
    </row>
    <row r="91" spans="1:12" ht="15.75" thickBot="1" x14ac:dyDescent="0.3">
      <c r="A91" s="15" t="s">
        <v>10</v>
      </c>
      <c r="B91" s="25">
        <f>B90/B88</f>
        <v>4.9171188170480828</v>
      </c>
      <c r="C91" s="25">
        <f t="shared" ref="C91:J91" si="29">C90/C88</f>
        <v>2.9683446365459929</v>
      </c>
      <c r="D91" s="25">
        <f t="shared" si="29"/>
        <v>5.7471754050122463</v>
      </c>
      <c r="E91" s="25">
        <f t="shared" si="29"/>
        <v>4.8499359983305474</v>
      </c>
      <c r="F91" s="25">
        <f t="shared" si="29"/>
        <v>3.7042612393357537</v>
      </c>
      <c r="G91" s="25">
        <f t="shared" si="29"/>
        <v>3.1951219512195124</v>
      </c>
      <c r="H91" s="25">
        <f t="shared" si="29"/>
        <v>4.6857142857142859</v>
      </c>
      <c r="I91" s="25">
        <f t="shared" si="29"/>
        <v>5.3087747522736466</v>
      </c>
      <c r="J91" s="25">
        <f t="shared" si="29"/>
        <v>2.82953782176532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75" activePane="bottomLeft" state="frozen"/>
      <selection pane="bottomLeft" activeCell="E66" sqref="E6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37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29727.804950829843</v>
      </c>
      <c r="C5" s="34">
        <v>355.82</v>
      </c>
      <c r="D5" s="34">
        <v>21201.322814004376</v>
      </c>
      <c r="E5" s="34">
        <v>7272.8887106104439</v>
      </c>
      <c r="F5" s="34">
        <v>209.82</v>
      </c>
      <c r="G5" s="34">
        <v>50.97</v>
      </c>
      <c r="H5" s="34">
        <v>801.09966887417204</v>
      </c>
      <c r="I5" s="33">
        <f>B5+C5+D5+E5+F5+G5+H5</f>
        <v>59619.726144318833</v>
      </c>
      <c r="J5" s="37">
        <v>25978.569769134134</v>
      </c>
    </row>
    <row r="6" spans="1:10" ht="20.100000000000001" customHeight="1" thickBot="1" x14ac:dyDescent="0.3">
      <c r="A6" s="5" t="s">
        <v>11</v>
      </c>
      <c r="B6" s="38">
        <f>(B5/B4)*100</f>
        <v>17.178973597458228</v>
      </c>
      <c r="C6" s="38">
        <f t="shared" ref="C6:J6" si="0">(C5/C4)*100</f>
        <v>5.6732047819335012</v>
      </c>
      <c r="D6" s="38">
        <f t="shared" si="0"/>
        <v>96.389584273130922</v>
      </c>
      <c r="E6" s="38">
        <f t="shared" si="0"/>
        <v>18.471419556817423</v>
      </c>
      <c r="F6" s="38">
        <f t="shared" si="0"/>
        <v>4.5018505605321026</v>
      </c>
      <c r="G6" s="38">
        <f t="shared" si="0"/>
        <v>0.8354642014162077</v>
      </c>
      <c r="H6" s="38">
        <f t="shared" si="0"/>
        <v>15.639391308512005</v>
      </c>
      <c r="I6" s="38">
        <f t="shared" si="0"/>
        <v>23.236979122838139</v>
      </c>
      <c r="J6" s="38">
        <f t="shared" si="0"/>
        <v>30.276670074204226</v>
      </c>
    </row>
    <row r="7" spans="1:10" ht="20.100000000000001" customHeight="1" thickBot="1" x14ac:dyDescent="0.3">
      <c r="A7" s="6" t="s">
        <v>22</v>
      </c>
      <c r="B7" s="39">
        <v>178312.5250060228</v>
      </c>
      <c r="C7" s="35">
        <v>1511.72</v>
      </c>
      <c r="D7" s="35">
        <v>125013.58528389496</v>
      </c>
      <c r="E7" s="35">
        <v>36888.850466737713</v>
      </c>
      <c r="F7" s="35">
        <v>921.48</v>
      </c>
      <c r="G7" s="35">
        <v>152.91999999999999</v>
      </c>
      <c r="H7" s="40">
        <v>3824.5577880794699</v>
      </c>
      <c r="I7" s="36">
        <f>B7+C7+D7+E7+F7+G7+H7</f>
        <v>346625.63854473492</v>
      </c>
      <c r="J7" s="41">
        <v>79795.826448777152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5.9981732691315059</v>
      </c>
      <c r="C8" s="42">
        <f t="shared" si="1"/>
        <v>4.248552638974763</v>
      </c>
      <c r="D8" s="42">
        <f t="shared" si="1"/>
        <v>5.896499307171446</v>
      </c>
      <c r="E8" s="42">
        <f t="shared" si="1"/>
        <v>5.0721043500803793</v>
      </c>
      <c r="F8" s="42">
        <f t="shared" si="1"/>
        <v>4.391764369459537</v>
      </c>
      <c r="G8" s="42">
        <f t="shared" si="1"/>
        <v>3.0001961938395132</v>
      </c>
      <c r="H8" s="42">
        <f t="shared" si="1"/>
        <v>4.7741347758317314</v>
      </c>
      <c r="I8" s="42">
        <f t="shared" si="1"/>
        <v>5.8139421456863722</v>
      </c>
      <c r="J8" s="42">
        <f t="shared" si="1"/>
        <v>3.0716019841702296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11956.3</v>
      </c>
      <c r="C11" s="34">
        <v>0</v>
      </c>
      <c r="D11" s="34">
        <v>14995.47</v>
      </c>
      <c r="E11" s="34">
        <v>35</v>
      </c>
      <c r="F11" s="34">
        <v>0</v>
      </c>
      <c r="G11" s="34">
        <v>0</v>
      </c>
      <c r="H11" s="34">
        <v>214.36</v>
      </c>
      <c r="I11" s="34">
        <f>B11+C11+D11+E11+F11+G11+H11</f>
        <v>27201.129999999997</v>
      </c>
      <c r="J11" s="37">
        <v>8933.6</v>
      </c>
    </row>
    <row r="12" spans="1:10" ht="20.100000000000001" customHeight="1" thickBot="1" x14ac:dyDescent="0.3">
      <c r="A12" s="5" t="s">
        <v>11</v>
      </c>
      <c r="B12" s="38">
        <f>(B11/B10)*100</f>
        <v>15.659140138846302</v>
      </c>
      <c r="C12" s="38">
        <f t="shared" ref="C12:J12" si="2">(C11/C10)*100</f>
        <v>0</v>
      </c>
      <c r="D12" s="38">
        <f t="shared" si="2"/>
        <v>98.405351718381169</v>
      </c>
      <c r="E12" s="38">
        <f t="shared" si="2"/>
        <v>0.23513857051872911</v>
      </c>
      <c r="F12" s="38">
        <f t="shared" si="2"/>
        <v>0</v>
      </c>
      <c r="G12" s="38">
        <f t="shared" si="2"/>
        <v>0</v>
      </c>
      <c r="H12" s="38">
        <f t="shared" si="2"/>
        <v>2.6926502305635145</v>
      </c>
      <c r="I12" s="38">
        <f t="shared" si="2"/>
        <v>20.780423759410578</v>
      </c>
      <c r="J12" s="38">
        <f t="shared" si="2"/>
        <v>21.456483467392324</v>
      </c>
    </row>
    <row r="13" spans="1:10" ht="20.100000000000001" customHeight="1" thickBot="1" x14ac:dyDescent="0.3">
      <c r="A13" s="6" t="s">
        <v>22</v>
      </c>
      <c r="B13" s="39">
        <v>71059.95</v>
      </c>
      <c r="C13" s="35">
        <v>0</v>
      </c>
      <c r="D13" s="35">
        <v>88369.55</v>
      </c>
      <c r="E13" s="35">
        <v>158</v>
      </c>
      <c r="F13" s="35">
        <v>0</v>
      </c>
      <c r="G13" s="35">
        <v>0</v>
      </c>
      <c r="H13" s="40">
        <v>1241.29</v>
      </c>
      <c r="I13" s="48">
        <f>B13+C13+D13+E13+F13+G13+H13</f>
        <v>160828.79</v>
      </c>
      <c r="J13" s="41">
        <v>26833.68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5.9433060394938231</v>
      </c>
      <c r="C14" s="42">
        <v>0</v>
      </c>
      <c r="D14" s="42">
        <f t="shared" si="3"/>
        <v>5.8930830444127462</v>
      </c>
      <c r="E14" s="42">
        <f t="shared" si="3"/>
        <v>4.5142857142857142</v>
      </c>
      <c r="F14" s="42">
        <v>0</v>
      </c>
      <c r="G14" s="42">
        <v>0</v>
      </c>
      <c r="H14" s="42">
        <f t="shared" si="3"/>
        <v>5.7906792311998503</v>
      </c>
      <c r="I14" s="42">
        <f t="shared" si="3"/>
        <v>5.9125775289482467</v>
      </c>
      <c r="J14" s="42">
        <f t="shared" si="3"/>
        <v>3.0036804871496372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5181</v>
      </c>
      <c r="C17" s="34">
        <v>0</v>
      </c>
      <c r="D17" s="34">
        <v>4819</v>
      </c>
      <c r="E17" s="34">
        <v>760</v>
      </c>
      <c r="F17" s="34">
        <v>1</v>
      </c>
      <c r="G17" s="34">
        <v>0</v>
      </c>
      <c r="H17" s="34">
        <v>0</v>
      </c>
      <c r="I17" s="34">
        <f>B17+C17+D17+E17+F17+G17+H17</f>
        <v>10761</v>
      </c>
      <c r="J17" s="37">
        <v>4310</v>
      </c>
    </row>
    <row r="18" spans="1:12" ht="20.100000000000001" customHeight="1" thickBot="1" x14ac:dyDescent="0.3">
      <c r="A18" s="5" t="s">
        <v>11</v>
      </c>
      <c r="B18" s="38">
        <f>(B17/B16)*100</f>
        <v>8.9611577656708263</v>
      </c>
      <c r="C18" s="38">
        <f t="shared" ref="C18:J18" si="4">(C17/C16)*100</f>
        <v>0</v>
      </c>
      <c r="D18" s="38">
        <f t="shared" si="4"/>
        <v>76.569240424872703</v>
      </c>
      <c r="E18" s="38">
        <f t="shared" si="4"/>
        <v>8.9640083270919444</v>
      </c>
      <c r="F18" s="38">
        <f t="shared" si="4"/>
        <v>5.0337006256889881E-2</v>
      </c>
      <c r="G18" s="38">
        <f t="shared" si="4"/>
        <v>0</v>
      </c>
      <c r="H18" s="38">
        <f t="shared" si="4"/>
        <v>0</v>
      </c>
      <c r="I18" s="38">
        <f t="shared" si="4"/>
        <v>13.023846431652458</v>
      </c>
      <c r="J18" s="38">
        <f t="shared" si="4"/>
        <v>19.180959671030966</v>
      </c>
    </row>
    <row r="19" spans="1:12" ht="20.100000000000001" customHeight="1" thickBot="1" x14ac:dyDescent="0.3">
      <c r="A19" s="6" t="s">
        <v>22</v>
      </c>
      <c r="B19" s="39">
        <v>35610</v>
      </c>
      <c r="C19" s="35">
        <v>0</v>
      </c>
      <c r="D19" s="35">
        <v>33798</v>
      </c>
      <c r="E19" s="35">
        <v>5070</v>
      </c>
      <c r="F19" s="35">
        <v>2</v>
      </c>
      <c r="G19" s="35">
        <v>0</v>
      </c>
      <c r="H19" s="40">
        <v>0</v>
      </c>
      <c r="I19" s="48">
        <f>B19+C19+D19+E19+F19+G19+H19</f>
        <v>74480</v>
      </c>
      <c r="J19" s="41">
        <v>14016</v>
      </c>
    </row>
    <row r="20" spans="1:12" ht="20.100000000000001" customHeight="1" thickBot="1" x14ac:dyDescent="0.3">
      <c r="A20" s="26" t="s">
        <v>10</v>
      </c>
      <c r="B20" s="42">
        <f>B19/B17</f>
        <v>6.8731905037637517</v>
      </c>
      <c r="C20" s="42">
        <v>0</v>
      </c>
      <c r="D20" s="42">
        <f t="shared" ref="D20:J20" si="5">D19/D17</f>
        <v>7.0134882755758454</v>
      </c>
      <c r="E20" s="42">
        <f t="shared" si="5"/>
        <v>6.6710526315789478</v>
      </c>
      <c r="F20" s="42">
        <f t="shared" si="5"/>
        <v>2</v>
      </c>
      <c r="G20" s="42">
        <v>0</v>
      </c>
      <c r="H20" s="42">
        <v>0</v>
      </c>
      <c r="I20" s="42">
        <f t="shared" si="5"/>
        <v>6.9212898429513983</v>
      </c>
      <c r="J20" s="42">
        <f t="shared" si="5"/>
        <v>3.2519721577726219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970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970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76.935279187817258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5.0979918116791323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4936.3999999999996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4936.3999999999996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5.0890721649484529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5.0890721649484529</v>
      </c>
      <c r="J26" s="42">
        <v>0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26363.579870740734</v>
      </c>
      <c r="C29" s="34">
        <v>430.1</v>
      </c>
      <c r="D29" s="34">
        <v>4364.7739116815901</v>
      </c>
      <c r="E29" s="34">
        <v>6497.7465001011878</v>
      </c>
      <c r="F29" s="34">
        <v>38.107434755650758</v>
      </c>
      <c r="G29" s="34">
        <v>111.97</v>
      </c>
      <c r="H29" s="34">
        <v>0</v>
      </c>
      <c r="I29" s="34">
        <f>B29+C29+D29+E29+F29+G29+H29</f>
        <v>37806.277717279161</v>
      </c>
      <c r="J29" s="37">
        <v>12543.965638093501</v>
      </c>
    </row>
    <row r="30" spans="1:12" ht="20.100000000000001" customHeight="1" thickBot="1" x14ac:dyDescent="0.3">
      <c r="A30" s="5" t="s">
        <v>11</v>
      </c>
      <c r="B30" s="38">
        <f>(B29/B28)*100</f>
        <v>40.337318429433942</v>
      </c>
      <c r="C30" s="38">
        <f t="shared" ref="C30:J30" si="8">(C29/C28)*100</f>
        <v>18.598999347024208</v>
      </c>
      <c r="D30" s="38">
        <f t="shared" si="8"/>
        <v>84.341990413337541</v>
      </c>
      <c r="E30" s="38">
        <f t="shared" si="8"/>
        <v>49.519165991711333</v>
      </c>
      <c r="F30" s="38">
        <f t="shared" si="8"/>
        <v>2.564861837836161</v>
      </c>
      <c r="G30" s="38">
        <f t="shared" si="8"/>
        <v>10.953396462670215</v>
      </c>
      <c r="H30" s="38">
        <f t="shared" si="8"/>
        <v>0</v>
      </c>
      <c r="I30" s="38">
        <f t="shared" si="8"/>
        <v>42.324413041948468</v>
      </c>
      <c r="J30" s="38">
        <f t="shared" si="8"/>
        <v>56.083596433484381</v>
      </c>
    </row>
    <row r="31" spans="1:12" ht="20.100000000000001" customHeight="1" thickBot="1" x14ac:dyDescent="0.3">
      <c r="A31" s="6" t="s">
        <v>22</v>
      </c>
      <c r="B31" s="39">
        <v>116410.2254659897</v>
      </c>
      <c r="C31" s="35">
        <v>1208.58</v>
      </c>
      <c r="D31" s="35">
        <v>22609.413801627456</v>
      </c>
      <c r="E31" s="35">
        <v>26937.212784124145</v>
      </c>
      <c r="F31" s="35">
        <v>114.32230426695227</v>
      </c>
      <c r="G31" s="35">
        <v>442.28</v>
      </c>
      <c r="H31" s="40">
        <v>0</v>
      </c>
      <c r="I31" s="48">
        <f>B31+C31+D31+E31+F31+G31+H31</f>
        <v>167722.03435600823</v>
      </c>
      <c r="J31" s="41">
        <v>37195.089885565161</v>
      </c>
    </row>
    <row r="32" spans="1:12" ht="20.100000000000001" customHeight="1" thickBot="1" x14ac:dyDescent="0.3">
      <c r="A32" s="7" t="s">
        <v>10</v>
      </c>
      <c r="B32" s="42">
        <f>B31/B29</f>
        <v>4.415569738129002</v>
      </c>
      <c r="C32" s="42">
        <f>C31/C29</f>
        <v>2.8099976749593116</v>
      </c>
      <c r="D32" s="42">
        <f t="shared" ref="D32:J32" si="9">D31/D29</f>
        <v>5.1799736387530011</v>
      </c>
      <c r="E32" s="42">
        <f t="shared" si="9"/>
        <v>4.1456238380036305</v>
      </c>
      <c r="F32" s="42">
        <f t="shared" si="9"/>
        <v>3</v>
      </c>
      <c r="G32" s="42">
        <f t="shared" si="9"/>
        <v>3.9499866035545232</v>
      </c>
      <c r="H32" s="42">
        <v>0</v>
      </c>
      <c r="I32" s="42">
        <f t="shared" si="9"/>
        <v>4.4363540788188134</v>
      </c>
      <c r="J32" s="42">
        <f t="shared" si="9"/>
        <v>2.965177915715199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555</v>
      </c>
      <c r="C35" s="34">
        <v>0</v>
      </c>
      <c r="D35" s="34">
        <v>1466.42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2021.42</v>
      </c>
      <c r="J35" s="37">
        <v>222</v>
      </c>
    </row>
    <row r="36" spans="1:10" ht="20.100000000000001" customHeight="1" thickBot="1" x14ac:dyDescent="0.3">
      <c r="A36" s="5" t="s">
        <v>11</v>
      </c>
      <c r="B36" s="21">
        <f>(B35/B34)*100</f>
        <v>4.8410605673374079</v>
      </c>
      <c r="C36" s="21">
        <f t="shared" ref="C36:J36" si="10">(C35/C34)*100</f>
        <v>0</v>
      </c>
      <c r="D36" s="21">
        <f t="shared" si="10"/>
        <v>71.082264092409574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10.130247615802109</v>
      </c>
      <c r="J36" s="21">
        <f t="shared" si="10"/>
        <v>4.6543124720898481</v>
      </c>
    </row>
    <row r="37" spans="1:10" ht="20.100000000000001" customHeight="1" thickBot="1" x14ac:dyDescent="0.3">
      <c r="A37" s="6" t="s">
        <v>22</v>
      </c>
      <c r="B37" s="39">
        <v>3537.5</v>
      </c>
      <c r="C37" s="35">
        <v>0</v>
      </c>
      <c r="D37" s="35">
        <v>9281.68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12819.18</v>
      </c>
      <c r="J37" s="41">
        <v>686.5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6.3738738738738743</v>
      </c>
      <c r="C38" s="22">
        <v>0</v>
      </c>
      <c r="D38" s="22">
        <f t="shared" si="11"/>
        <v>6.3294826857244173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6.3416707067309117</v>
      </c>
      <c r="J38" s="22">
        <f t="shared" si="11"/>
        <v>3.0923423423423424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3061.1017613370309</v>
      </c>
      <c r="C41" s="34">
        <v>0</v>
      </c>
      <c r="D41" s="34">
        <v>17449.349596302432</v>
      </c>
      <c r="E41" s="34">
        <v>0</v>
      </c>
      <c r="F41" s="34">
        <v>37.15</v>
      </c>
      <c r="G41" s="34">
        <v>0</v>
      </c>
      <c r="H41" s="34">
        <v>0</v>
      </c>
      <c r="I41" s="34">
        <f>B41+C41+D41+E41+F41+G41+H41</f>
        <v>20547.601357639465</v>
      </c>
      <c r="J41" s="37">
        <v>6995.75</v>
      </c>
    </row>
    <row r="42" spans="1:10" ht="20.100000000000001" customHeight="1" thickBot="1" x14ac:dyDescent="0.3">
      <c r="A42" s="5" t="s">
        <v>11</v>
      </c>
      <c r="B42" s="21">
        <f>(B41/B40)*100</f>
        <v>5.1975261910904882</v>
      </c>
      <c r="C42" s="21">
        <f t="shared" ref="C42:J42" si="12">(C41/C40)*100</f>
        <v>0</v>
      </c>
      <c r="D42" s="21">
        <f t="shared" si="12"/>
        <v>99.540042808391291</v>
      </c>
      <c r="E42" s="21">
        <f t="shared" si="12"/>
        <v>0</v>
      </c>
      <c r="F42" s="21">
        <f t="shared" si="12"/>
        <v>1.9065067561672797</v>
      </c>
      <c r="G42" s="21">
        <f t="shared" si="12"/>
        <v>0</v>
      </c>
      <c r="H42" s="21">
        <f t="shared" si="12"/>
        <v>0</v>
      </c>
      <c r="I42" s="21">
        <f t="shared" si="12"/>
        <v>20.347641019809593</v>
      </c>
      <c r="J42" s="21">
        <f t="shared" si="12"/>
        <v>22.273663190182681</v>
      </c>
    </row>
    <row r="43" spans="1:10" ht="20.100000000000001" customHeight="1" thickBot="1" x14ac:dyDescent="0.3">
      <c r="A43" s="6" t="s">
        <v>22</v>
      </c>
      <c r="B43" s="39">
        <v>13808.078630551452</v>
      </c>
      <c r="C43" s="35">
        <v>0</v>
      </c>
      <c r="D43" s="35">
        <v>96078.326123145715</v>
      </c>
      <c r="E43" s="35">
        <v>0</v>
      </c>
      <c r="F43" s="35">
        <v>161.97400000000002</v>
      </c>
      <c r="G43" s="35">
        <v>0</v>
      </c>
      <c r="H43" s="40">
        <v>0</v>
      </c>
      <c r="I43" s="48">
        <f>B43+C43+D43+E43+F43+G43+H43</f>
        <v>110048.37875369716</v>
      </c>
      <c r="J43" s="41">
        <v>21461.809999999998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4.5108198639304122</v>
      </c>
      <c r="C44" s="22">
        <v>0</v>
      </c>
      <c r="D44" s="22">
        <f t="shared" si="13"/>
        <v>5.5061264944514026</v>
      </c>
      <c r="E44" s="22">
        <v>0</v>
      </c>
      <c r="F44" s="22">
        <f t="shared" si="13"/>
        <v>4.3600000000000003</v>
      </c>
      <c r="G44" s="22">
        <v>0</v>
      </c>
      <c r="H44" s="22">
        <v>0</v>
      </c>
      <c r="I44" s="22">
        <f t="shared" si="13"/>
        <v>5.3557773892076161</v>
      </c>
      <c r="J44" s="22">
        <f t="shared" si="13"/>
        <v>3.0678354715362897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3109.84</v>
      </c>
      <c r="C47" s="34">
        <v>0</v>
      </c>
      <c r="D47" s="34">
        <v>5505.08</v>
      </c>
      <c r="E47" s="34">
        <v>212.35999999999999</v>
      </c>
      <c r="F47" s="34">
        <v>0</v>
      </c>
      <c r="G47" s="34">
        <v>0</v>
      </c>
      <c r="H47" s="34">
        <v>5.33</v>
      </c>
      <c r="I47" s="34">
        <f>B47+C47+D47+E47+F47+G47+H47</f>
        <v>8832.61</v>
      </c>
      <c r="J47" s="37">
        <v>4182.3900000000003</v>
      </c>
    </row>
    <row r="48" spans="1:10" ht="20.100000000000001" customHeight="1" thickBot="1" x14ac:dyDescent="0.3">
      <c r="A48" s="5" t="s">
        <v>11</v>
      </c>
      <c r="B48" s="38">
        <f>(B47/B46)*100</f>
        <v>5.8954111625780232</v>
      </c>
      <c r="C48" s="38">
        <f t="shared" ref="C48:J48" si="14">(C47/C46)*100</f>
        <v>0</v>
      </c>
      <c r="D48" s="38">
        <f t="shared" si="14"/>
        <v>92.980850107927154</v>
      </c>
      <c r="E48" s="38">
        <f t="shared" si="14"/>
        <v>1.3565428471046663</v>
      </c>
      <c r="F48" s="38">
        <f t="shared" si="14"/>
        <v>0</v>
      </c>
      <c r="G48" s="38">
        <f t="shared" si="14"/>
        <v>0</v>
      </c>
      <c r="H48" s="38">
        <f t="shared" si="14"/>
        <v>0.14257321923909236</v>
      </c>
      <c r="I48" s="38">
        <f t="shared" si="14"/>
        <v>10.773713126030932</v>
      </c>
      <c r="J48" s="38">
        <f t="shared" si="14"/>
        <v>16.158786419076254</v>
      </c>
    </row>
    <row r="49" spans="1:10" ht="20.100000000000001" customHeight="1" thickBot="1" x14ac:dyDescent="0.3">
      <c r="A49" s="6" t="s">
        <v>22</v>
      </c>
      <c r="B49" s="39">
        <v>20148.68</v>
      </c>
      <c r="C49" s="35">
        <v>0</v>
      </c>
      <c r="D49" s="35">
        <v>36725.58</v>
      </c>
      <c r="E49" s="35">
        <v>1012.0699999999999</v>
      </c>
      <c r="F49" s="35">
        <v>0</v>
      </c>
      <c r="G49" s="35">
        <v>0</v>
      </c>
      <c r="H49" s="40">
        <v>21.32</v>
      </c>
      <c r="I49" s="48">
        <f>B49+C49+D49+E49+F49+G49+H49</f>
        <v>57907.65</v>
      </c>
      <c r="J49" s="41">
        <v>11922.980000000001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6.4790085663571118</v>
      </c>
      <c r="C50" s="42">
        <v>0</v>
      </c>
      <c r="D50" s="42">
        <f t="shared" si="15"/>
        <v>6.6712164037579837</v>
      </c>
      <c r="E50" s="42">
        <f t="shared" si="15"/>
        <v>4.7658221887361085</v>
      </c>
      <c r="F50" s="42">
        <v>0</v>
      </c>
      <c r="G50" s="42">
        <v>0</v>
      </c>
      <c r="H50" s="42">
        <f t="shared" si="15"/>
        <v>4</v>
      </c>
      <c r="I50" s="42">
        <f t="shared" si="15"/>
        <v>6.5561198784957107</v>
      </c>
      <c r="J50" s="42">
        <f t="shared" si="15"/>
        <v>2.8507575811916155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6728</v>
      </c>
      <c r="C53" s="34">
        <v>0</v>
      </c>
      <c r="D53" s="34">
        <v>9576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16304</v>
      </c>
      <c r="J53" s="37">
        <v>1860</v>
      </c>
    </row>
    <row r="54" spans="1:10" ht="20.100000000000001" customHeight="1" thickBot="1" x14ac:dyDescent="0.3">
      <c r="A54" s="5" t="s">
        <v>11</v>
      </c>
      <c r="B54" s="21">
        <f>(B53/B52)*100</f>
        <v>9.2649613702888889</v>
      </c>
      <c r="C54" s="21">
        <f t="shared" ref="C54:J54" si="16">(C53/C52)*100</f>
        <v>0</v>
      </c>
      <c r="D54" s="21">
        <f t="shared" si="16"/>
        <v>75.798172326859842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12.397342114479844</v>
      </c>
      <c r="J54" s="21">
        <f t="shared" si="16"/>
        <v>4.5621556921476962</v>
      </c>
    </row>
    <row r="55" spans="1:10" ht="20.100000000000001" customHeight="1" thickBot="1" x14ac:dyDescent="0.3">
      <c r="A55" s="6" t="s">
        <v>22</v>
      </c>
      <c r="B55" s="39">
        <v>36447</v>
      </c>
      <c r="C55" s="35">
        <v>0</v>
      </c>
      <c r="D55" s="35">
        <v>59645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96092</v>
      </c>
      <c r="J55" s="41">
        <v>5394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5.4172116527942924</v>
      </c>
      <c r="C56" s="42">
        <v>0</v>
      </c>
      <c r="D56" s="42">
        <f t="shared" si="17"/>
        <v>6.2285923141186297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5.8937684003925419</v>
      </c>
      <c r="J56" s="42">
        <f t="shared" si="17"/>
        <v>2.9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46890.2</v>
      </c>
      <c r="C59" s="34">
        <v>66.83</v>
      </c>
      <c r="D59" s="34">
        <v>8944.52</v>
      </c>
      <c r="E59" s="34">
        <v>11365.1</v>
      </c>
      <c r="F59" s="34">
        <v>28.63</v>
      </c>
      <c r="G59" s="34">
        <v>121.95</v>
      </c>
      <c r="H59" s="34">
        <v>476.03</v>
      </c>
      <c r="I59" s="34">
        <f>B59+C59+D59+E59+F59+G59+H59</f>
        <v>67893.260000000009</v>
      </c>
      <c r="J59" s="37">
        <v>17538.96</v>
      </c>
    </row>
    <row r="60" spans="1:10" ht="20.100000000000001" customHeight="1" thickBot="1" x14ac:dyDescent="0.3">
      <c r="A60" s="18" t="s">
        <v>11</v>
      </c>
      <c r="B60" s="38">
        <f>(B59/B58)*100</f>
        <v>42.146429680523511</v>
      </c>
      <c r="C60" s="38">
        <f t="shared" ref="C60:J60" si="18">(C59/C58)*100</f>
        <v>3.3201019429775096</v>
      </c>
      <c r="D60" s="38">
        <f t="shared" si="18"/>
        <v>91.078881904725066</v>
      </c>
      <c r="E60" s="38">
        <f t="shared" si="18"/>
        <v>43.064449084931141</v>
      </c>
      <c r="F60" s="38">
        <f t="shared" si="18"/>
        <v>0.92165750267193747</v>
      </c>
      <c r="G60" s="38">
        <f t="shared" si="18"/>
        <v>6.742672630665199</v>
      </c>
      <c r="H60" s="38">
        <f t="shared" si="18"/>
        <v>22.006536823954175</v>
      </c>
      <c r="I60" s="38">
        <f t="shared" si="18"/>
        <v>43.366202940763174</v>
      </c>
      <c r="J60" s="38">
        <f t="shared" si="18"/>
        <v>44.477603159162172</v>
      </c>
    </row>
    <row r="61" spans="1:10" ht="20.100000000000001" customHeight="1" thickBot="1" x14ac:dyDescent="0.3">
      <c r="A61" s="19" t="s">
        <v>22</v>
      </c>
      <c r="B61" s="39">
        <v>207905.06</v>
      </c>
      <c r="C61" s="35">
        <v>307.3</v>
      </c>
      <c r="D61" s="35">
        <v>45296.34</v>
      </c>
      <c r="E61" s="35">
        <v>51812.06</v>
      </c>
      <c r="F61" s="35">
        <v>143.44</v>
      </c>
      <c r="G61" s="35">
        <v>236.73999999999998</v>
      </c>
      <c r="H61" s="40">
        <v>1735.58</v>
      </c>
      <c r="I61" s="48">
        <f>B61+C61+D61+E61+F61+G61+H61</f>
        <v>307436.52</v>
      </c>
      <c r="J61" s="41">
        <v>47948.67</v>
      </c>
    </row>
    <row r="62" spans="1:10" ht="20.100000000000001" customHeight="1" thickBot="1" x14ac:dyDescent="0.3">
      <c r="A62" s="20" t="s">
        <v>10</v>
      </c>
      <c r="B62" s="42">
        <f>B61/B59</f>
        <v>4.4338701903596061</v>
      </c>
      <c r="C62" s="42">
        <f t="shared" ref="C62:J62" si="19">C61/C59</f>
        <v>4.5982343259015419</v>
      </c>
      <c r="D62" s="42">
        <f t="shared" si="19"/>
        <v>5.0641443028804218</v>
      </c>
      <c r="E62" s="42">
        <f t="shared" si="19"/>
        <v>4.5588740970163038</v>
      </c>
      <c r="F62" s="42">
        <f t="shared" si="19"/>
        <v>5.0101292350681108</v>
      </c>
      <c r="G62" s="42">
        <f t="shared" si="19"/>
        <v>1.9412874128741286</v>
      </c>
      <c r="H62" s="42">
        <f t="shared" si="19"/>
        <v>3.645946684032519</v>
      </c>
      <c r="I62" s="42">
        <f t="shared" si="19"/>
        <v>4.5282332885473462</v>
      </c>
      <c r="J62" s="42">
        <f t="shared" si="19"/>
        <v>2.7338376961917925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10180.31</v>
      </c>
      <c r="C65" s="34">
        <v>0</v>
      </c>
      <c r="D65" s="43">
        <v>1966.94</v>
      </c>
      <c r="E65" s="44">
        <v>7657.03</v>
      </c>
      <c r="F65" s="34">
        <v>0</v>
      </c>
      <c r="G65" s="34">
        <v>0</v>
      </c>
      <c r="H65" s="34">
        <v>0</v>
      </c>
      <c r="I65" s="34">
        <f>B65+C65+D65+E65+F65+G65+H65</f>
        <v>19804.28</v>
      </c>
      <c r="J65" s="37">
        <v>8905</v>
      </c>
    </row>
    <row r="66" spans="1:10" ht="20.100000000000001" customHeight="1" thickBot="1" x14ac:dyDescent="0.3">
      <c r="A66" s="5" t="s">
        <v>11</v>
      </c>
      <c r="B66" s="38">
        <f>(B65/B64)*100</f>
        <v>20.078085200673168</v>
      </c>
      <c r="C66" s="38">
        <f t="shared" ref="C66:J66" si="20">(C65/C64)*100</f>
        <v>0</v>
      </c>
      <c r="D66" s="38">
        <f t="shared" si="20"/>
        <v>69.782061879809419</v>
      </c>
      <c r="E66" s="38">
        <f t="shared" si="20"/>
        <v>23.271765869385632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21.546928806380773</v>
      </c>
      <c r="J66" s="38">
        <f t="shared" si="20"/>
        <v>35.459778536659961</v>
      </c>
    </row>
    <row r="67" spans="1:10" ht="20.100000000000001" customHeight="1" thickBot="1" x14ac:dyDescent="0.3">
      <c r="A67" s="6" t="s">
        <v>22</v>
      </c>
      <c r="B67" s="39">
        <v>61168.240000000005</v>
      </c>
      <c r="C67" s="35">
        <v>0</v>
      </c>
      <c r="D67" s="35">
        <v>11020.53</v>
      </c>
      <c r="E67" s="35">
        <v>44980.35</v>
      </c>
      <c r="F67" s="35">
        <v>0</v>
      </c>
      <c r="G67" s="35">
        <v>0</v>
      </c>
      <c r="H67" s="40">
        <v>0</v>
      </c>
      <c r="I67" s="48">
        <f>B67+C67+D67+E67+F67+G67+H67</f>
        <v>117169.12</v>
      </c>
      <c r="J67" s="41">
        <v>25853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6.0084850068416396</v>
      </c>
      <c r="C68" s="42">
        <v>0</v>
      </c>
      <c r="D68" s="42">
        <f t="shared" si="21"/>
        <v>5.6028806165922704</v>
      </c>
      <c r="E68" s="42">
        <f t="shared" si="21"/>
        <v>5.8743860217342752</v>
      </c>
      <c r="F68" s="42">
        <v>0</v>
      </c>
      <c r="G68" s="42">
        <v>0</v>
      </c>
      <c r="H68" s="42">
        <v>0</v>
      </c>
      <c r="I68" s="42">
        <f t="shared" si="21"/>
        <v>5.916353434712093</v>
      </c>
      <c r="J68" s="42">
        <f t="shared" si="21"/>
        <v>2.9032004491858507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10413.5</v>
      </c>
      <c r="C71" s="34">
        <v>0</v>
      </c>
      <c r="D71" s="34">
        <v>2789.3999999999996</v>
      </c>
      <c r="E71" s="34">
        <v>3693.5299999999997</v>
      </c>
      <c r="F71" s="34">
        <v>32</v>
      </c>
      <c r="G71" s="34">
        <v>0</v>
      </c>
      <c r="H71" s="34">
        <v>98.92</v>
      </c>
      <c r="I71" s="34">
        <f>B71+C71+D71+E71+F71+G71+H71</f>
        <v>17027.349999999999</v>
      </c>
      <c r="J71" s="37">
        <v>6839.42</v>
      </c>
    </row>
    <row r="72" spans="1:10" ht="20.100000000000001" customHeight="1" thickBot="1" x14ac:dyDescent="0.3">
      <c r="A72" s="5" t="s">
        <v>11</v>
      </c>
      <c r="B72" s="21">
        <f>(B71/B70)*100</f>
        <v>30.30625807422334</v>
      </c>
      <c r="C72" s="21">
        <f t="shared" ref="C72:J72" si="22">(C71/C70)*100</f>
        <v>0</v>
      </c>
      <c r="D72" s="21">
        <f t="shared" si="22"/>
        <v>91.85235920351154</v>
      </c>
      <c r="E72" s="21">
        <f t="shared" si="22"/>
        <v>46.282111203976704</v>
      </c>
      <c r="F72" s="21">
        <f t="shared" si="22"/>
        <v>6.9327093894882799</v>
      </c>
      <c r="G72" s="21">
        <f t="shared" si="22"/>
        <v>0</v>
      </c>
      <c r="H72" s="21">
        <f t="shared" si="22"/>
        <v>18.248565683398819</v>
      </c>
      <c r="I72" s="21">
        <f t="shared" si="22"/>
        <v>35.326540232050363</v>
      </c>
      <c r="J72" s="21">
        <f t="shared" si="22"/>
        <v>45.076164747581728</v>
      </c>
    </row>
    <row r="73" spans="1:10" ht="20.100000000000001" customHeight="1" thickBot="1" x14ac:dyDescent="0.3">
      <c r="A73" s="6" t="s">
        <v>22</v>
      </c>
      <c r="B73" s="39">
        <v>59067.26</v>
      </c>
      <c r="C73" s="35">
        <v>0</v>
      </c>
      <c r="D73" s="35">
        <v>17471.84</v>
      </c>
      <c r="E73" s="35">
        <v>21119.13</v>
      </c>
      <c r="F73" s="35">
        <v>146</v>
      </c>
      <c r="G73" s="35">
        <v>0</v>
      </c>
      <c r="H73" s="40">
        <v>506.06</v>
      </c>
      <c r="I73" s="48">
        <f>B73+C73+D73+E73+F73+G73+H73</f>
        <v>98310.290000000008</v>
      </c>
      <c r="J73" s="41">
        <v>18438.989999999998</v>
      </c>
    </row>
    <row r="74" spans="1:10" ht="20.100000000000001" customHeight="1" thickBot="1" x14ac:dyDescent="0.3">
      <c r="A74" s="7" t="s">
        <v>10</v>
      </c>
      <c r="B74" s="22">
        <f>B73/B71</f>
        <v>5.6721813031161474</v>
      </c>
      <c r="C74" s="22">
        <v>0</v>
      </c>
      <c r="D74" s="22">
        <f t="shared" ref="D74:J74" si="23">D73/D71</f>
        <v>6.2636552663655278</v>
      </c>
      <c r="E74" s="22">
        <f t="shared" si="23"/>
        <v>5.7178715212818094</v>
      </c>
      <c r="F74" s="22">
        <f t="shared" si="23"/>
        <v>4.5625</v>
      </c>
      <c r="G74" s="22">
        <v>0</v>
      </c>
      <c r="H74" s="22">
        <f t="shared" si="23"/>
        <v>5.1158511928831381</v>
      </c>
      <c r="I74" s="22">
        <f t="shared" si="23"/>
        <v>5.7736694200800489</v>
      </c>
      <c r="J74" s="22">
        <f t="shared" si="23"/>
        <v>2.6959873790467608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2058.3200000000002</v>
      </c>
      <c r="C77" s="34">
        <v>0</v>
      </c>
      <c r="D77" s="34">
        <v>2316.7600000000002</v>
      </c>
      <c r="E77" s="34">
        <v>593.79000000000008</v>
      </c>
      <c r="F77" s="34">
        <v>0</v>
      </c>
      <c r="G77" s="34">
        <v>0</v>
      </c>
      <c r="H77" s="34">
        <v>60</v>
      </c>
      <c r="I77" s="34">
        <f>B77+C77+D77+E77+F77+G77+H77</f>
        <v>5028.87</v>
      </c>
      <c r="J77" s="37">
        <v>1994.96</v>
      </c>
    </row>
    <row r="78" spans="1:10" ht="20.100000000000001" customHeight="1" thickBot="1" x14ac:dyDescent="0.3">
      <c r="A78" s="5" t="s">
        <v>11</v>
      </c>
      <c r="B78" s="21">
        <f>(B77/B76)*100</f>
        <v>5.2815151332425847</v>
      </c>
      <c r="C78" s="21">
        <f t="shared" ref="C78:J78" si="24">(C77/C76)*100</f>
        <v>0</v>
      </c>
      <c r="D78" s="21">
        <f t="shared" si="24"/>
        <v>59.098457464854846</v>
      </c>
      <c r="E78" s="21">
        <f t="shared" si="24"/>
        <v>4.9317164206996056</v>
      </c>
      <c r="F78" s="21">
        <f t="shared" si="24"/>
        <v>0</v>
      </c>
      <c r="G78" s="21">
        <f t="shared" si="24"/>
        <v>0</v>
      </c>
      <c r="H78" s="21">
        <f t="shared" si="24"/>
        <v>4.71098129740425</v>
      </c>
      <c r="I78" s="21">
        <f t="shared" si="24"/>
        <v>8.2566941043151676</v>
      </c>
      <c r="J78" s="21">
        <f t="shared" si="24"/>
        <v>10.262562245359891</v>
      </c>
    </row>
    <row r="79" spans="1:10" ht="20.100000000000001" customHeight="1" thickBot="1" x14ac:dyDescent="0.3">
      <c r="A79" s="6" t="s">
        <v>22</v>
      </c>
      <c r="B79" s="39">
        <v>12965.91</v>
      </c>
      <c r="C79" s="35">
        <v>0</v>
      </c>
      <c r="D79" s="35">
        <v>15538.42</v>
      </c>
      <c r="E79" s="35">
        <v>4199.84</v>
      </c>
      <c r="F79" s="35">
        <v>0</v>
      </c>
      <c r="G79" s="35">
        <v>0</v>
      </c>
      <c r="H79" s="40">
        <v>337.2</v>
      </c>
      <c r="I79" s="48">
        <f>B79+C79+D79+E79+F79+G79+H79</f>
        <v>33041.370000000003</v>
      </c>
      <c r="J79" s="41">
        <v>6040.04</v>
      </c>
    </row>
    <row r="80" spans="1:10" ht="20.100000000000001" customHeight="1" thickBot="1" x14ac:dyDescent="0.3">
      <c r="A80" s="7" t="s">
        <v>10</v>
      </c>
      <c r="B80" s="22">
        <f>B79/B77</f>
        <v>6.2992683353414431</v>
      </c>
      <c r="C80" s="22">
        <v>0</v>
      </c>
      <c r="D80" s="22">
        <f t="shared" ref="D80:J80" si="25">D79/D77</f>
        <v>6.706961446157564</v>
      </c>
      <c r="E80" s="22">
        <f t="shared" si="25"/>
        <v>7.072938244160393</v>
      </c>
      <c r="F80" s="22">
        <v>0</v>
      </c>
      <c r="G80" s="22">
        <v>0</v>
      </c>
      <c r="H80" s="22">
        <f t="shared" si="25"/>
        <v>5.62</v>
      </c>
      <c r="I80" s="22">
        <f t="shared" si="25"/>
        <v>6.5703368748844184</v>
      </c>
      <c r="J80" s="22">
        <f t="shared" si="25"/>
        <v>3.0276496771865098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38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156224.95658290759</v>
      </c>
      <c r="C88" s="32">
        <f t="shared" si="26"/>
        <v>852.75</v>
      </c>
      <c r="D88" s="32">
        <f t="shared" si="26"/>
        <v>96365.036321988402</v>
      </c>
      <c r="E88" s="32">
        <f t="shared" si="26"/>
        <v>38087.44521071163</v>
      </c>
      <c r="F88" s="32">
        <f t="shared" si="26"/>
        <v>346.70743475565075</v>
      </c>
      <c r="G88" s="32">
        <f t="shared" si="26"/>
        <v>284.89</v>
      </c>
      <c r="H88" s="32">
        <f t="shared" si="26"/>
        <v>1655.7396688741721</v>
      </c>
      <c r="I88" s="32">
        <f t="shared" si="26"/>
        <v>293817.52521923749</v>
      </c>
      <c r="J88" s="32">
        <f t="shared" si="26"/>
        <v>100304.61540722764</v>
      </c>
      <c r="L88" s="24"/>
    </row>
    <row r="89" spans="1:12" ht="15.75" thickBot="1" x14ac:dyDescent="0.3">
      <c r="A89" s="15" t="s">
        <v>11</v>
      </c>
      <c r="B89" s="25">
        <f>(B88/B87)*100</f>
        <v>19.180070108888636</v>
      </c>
      <c r="C89" s="25">
        <f t="shared" ref="C89:J89" si="27">(C88/C87)*100</f>
        <v>3.4206709208273631</v>
      </c>
      <c r="D89" s="25">
        <f t="shared" si="27"/>
        <v>89.469646457376939</v>
      </c>
      <c r="E89" s="25">
        <f t="shared" si="27"/>
        <v>17.976259084819905</v>
      </c>
      <c r="F89" s="25">
        <f t="shared" si="27"/>
        <v>1.1861834817678263</v>
      </c>
      <c r="G89" s="25">
        <f t="shared" si="27"/>
        <v>0.6698496418094898</v>
      </c>
      <c r="H89" s="25">
        <f t="shared" si="27"/>
        <v>4.1740238316609961</v>
      </c>
      <c r="I89" s="25">
        <f t="shared" si="27"/>
        <v>23.126920709362007</v>
      </c>
      <c r="J89" s="25">
        <f t="shared" si="27"/>
        <v>26.411395138743664</v>
      </c>
    </row>
    <row r="90" spans="1:12" ht="15.75" thickBot="1" x14ac:dyDescent="0.3">
      <c r="A90" s="27" t="s">
        <v>22</v>
      </c>
      <c r="B90" s="32">
        <f>B79+B73+B67+B61+B55+B49+B43+B37+B31+B25+B19+B13+B7</f>
        <v>816440.42910256388</v>
      </c>
      <c r="C90" s="32">
        <f t="shared" ref="C90:J90" si="28">C79+C73+C67+C61+C55+C49+C43+C37+C31+C25+C19+C13+C7</f>
        <v>3027.6</v>
      </c>
      <c r="D90" s="32">
        <f t="shared" si="28"/>
        <v>565784.66520866822</v>
      </c>
      <c r="E90" s="32">
        <f t="shared" si="28"/>
        <v>192177.51325086184</v>
      </c>
      <c r="F90" s="32">
        <f t="shared" si="28"/>
        <v>1489.2163042669522</v>
      </c>
      <c r="G90" s="32">
        <f t="shared" si="28"/>
        <v>831.93999999999994</v>
      </c>
      <c r="H90" s="32">
        <f t="shared" si="28"/>
        <v>7666.0077880794706</v>
      </c>
      <c r="I90" s="32">
        <f t="shared" si="28"/>
        <v>1587417.3716544406</v>
      </c>
      <c r="J90" s="32">
        <f t="shared" si="28"/>
        <v>295586.58633434231</v>
      </c>
    </row>
    <row r="91" spans="1:12" ht="15.75" thickBot="1" x14ac:dyDescent="0.3">
      <c r="A91" s="15" t="s">
        <v>10</v>
      </c>
      <c r="B91" s="25">
        <f>B90/B88</f>
        <v>5.2260563674363008</v>
      </c>
      <c r="C91" s="25">
        <f t="shared" ref="C91:J91" si="29">C90/C88</f>
        <v>3.5503957783641158</v>
      </c>
      <c r="D91" s="25">
        <f t="shared" si="29"/>
        <v>5.8712650023623612</v>
      </c>
      <c r="E91" s="25">
        <f t="shared" si="29"/>
        <v>5.0456918858084565</v>
      </c>
      <c r="F91" s="25">
        <f t="shared" si="29"/>
        <v>4.2953111326167788</v>
      </c>
      <c r="G91" s="25">
        <f t="shared" si="29"/>
        <v>2.9202148197549933</v>
      </c>
      <c r="H91" s="25">
        <f t="shared" si="29"/>
        <v>4.629959607896577</v>
      </c>
      <c r="I91" s="25">
        <f t="shared" si="29"/>
        <v>5.4027320884619092</v>
      </c>
      <c r="J91" s="25">
        <f t="shared" si="29"/>
        <v>2.9468891848524374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="90" zoomScaleNormal="90" workbookViewId="0">
      <pane ySplit="2" topLeftCell="A66" activePane="bottomLeft" state="frozen"/>
      <selection pane="bottomLeft" activeCell="I66" sqref="I6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68783.193590425508</v>
      </c>
      <c r="C5" s="34">
        <v>765.39</v>
      </c>
      <c r="D5" s="34">
        <v>21940.089999999997</v>
      </c>
      <c r="E5" s="34">
        <v>16630.944598873499</v>
      </c>
      <c r="F5" s="34">
        <v>1161.2979683972912</v>
      </c>
      <c r="G5" s="34">
        <v>742.50966887417235</v>
      </c>
      <c r="H5" s="34">
        <v>1126.1200361228175</v>
      </c>
      <c r="I5" s="33">
        <f>B5+C5+D5+E5+F5+G5+H5</f>
        <v>111149.54586269328</v>
      </c>
      <c r="J5" s="37">
        <v>64783.361583593025</v>
      </c>
    </row>
    <row r="6" spans="1:10" ht="20.100000000000001" customHeight="1" thickBot="1" x14ac:dyDescent="0.3">
      <c r="A6" s="5" t="s">
        <v>11</v>
      </c>
      <c r="B6" s="38">
        <f>(B5/B4)*100</f>
        <v>39.748130364592996</v>
      </c>
      <c r="C6" s="38">
        <f t="shared" ref="C6:J6" si="0">(C5/C4)*100</f>
        <v>12.203401180495987</v>
      </c>
      <c r="D6" s="38">
        <f t="shared" si="0"/>
        <v>99.748311582622748</v>
      </c>
      <c r="E6" s="38">
        <f t="shared" si="0"/>
        <v>42.23867125366678</v>
      </c>
      <c r="F6" s="38">
        <f t="shared" si="0"/>
        <v>24.916547087856916</v>
      </c>
      <c r="G6" s="38">
        <f t="shared" si="0"/>
        <v>12.170693497150738</v>
      </c>
      <c r="H6" s="38">
        <f t="shared" si="0"/>
        <v>21.984570197153197</v>
      </c>
      <c r="I6" s="38">
        <f t="shared" si="0"/>
        <v>43.320891318291594</v>
      </c>
      <c r="J6" s="38">
        <f t="shared" si="0"/>
        <v>75.501633938860863</v>
      </c>
    </row>
    <row r="7" spans="1:10" ht="20.100000000000001" customHeight="1" thickBot="1" x14ac:dyDescent="0.3">
      <c r="A7" s="6" t="s">
        <v>22</v>
      </c>
      <c r="B7" s="39">
        <v>412638.23681723315</v>
      </c>
      <c r="C7" s="35">
        <v>3582.2200000000003</v>
      </c>
      <c r="D7" s="35">
        <v>129318.59496442012</v>
      </c>
      <c r="E7" s="35">
        <v>91410.541671487299</v>
      </c>
      <c r="F7" s="35">
        <v>5325.3758577878107</v>
      </c>
      <c r="G7" s="35">
        <v>2356.5390728476823</v>
      </c>
      <c r="H7" s="40">
        <v>5012.8999265502707</v>
      </c>
      <c r="I7" s="36">
        <f>B7+C7+D7+E7+F7+G7+H7</f>
        <v>649644.40831032617</v>
      </c>
      <c r="J7" s="41">
        <v>202078.49175396061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5.9991142498313952</v>
      </c>
      <c r="C8" s="42">
        <f t="shared" si="1"/>
        <v>4.6802545107722864</v>
      </c>
      <c r="D8" s="42">
        <f t="shared" si="1"/>
        <v>5.8941688463639004</v>
      </c>
      <c r="E8" s="42">
        <f t="shared" si="1"/>
        <v>5.4964130947606558</v>
      </c>
      <c r="F8" s="42">
        <f t="shared" si="1"/>
        <v>4.585710130137719</v>
      </c>
      <c r="G8" s="42">
        <f t="shared" si="1"/>
        <v>3.1737486683786575</v>
      </c>
      <c r="H8" s="42">
        <f t="shared" si="1"/>
        <v>4.4514792080331578</v>
      </c>
      <c r="I8" s="42">
        <f t="shared" si="1"/>
        <v>5.8447778915161148</v>
      </c>
      <c r="J8" s="42">
        <f t="shared" si="1"/>
        <v>3.1192961713357406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29396.589999999997</v>
      </c>
      <c r="C11" s="34">
        <v>0</v>
      </c>
      <c r="D11" s="34">
        <v>15238.47</v>
      </c>
      <c r="E11" s="34">
        <v>2759.8</v>
      </c>
      <c r="F11" s="34">
        <v>671</v>
      </c>
      <c r="G11" s="34">
        <v>409.8</v>
      </c>
      <c r="H11" s="34">
        <v>2176.4</v>
      </c>
      <c r="I11" s="34">
        <f>B11+C11+D11+E11+F11+G11+H11</f>
        <v>50652.060000000005</v>
      </c>
      <c r="J11" s="37">
        <v>26838.400000000001</v>
      </c>
    </row>
    <row r="12" spans="1:10" ht="20.100000000000001" customHeight="1" thickBot="1" x14ac:dyDescent="0.3">
      <c r="A12" s="5" t="s">
        <v>11</v>
      </c>
      <c r="B12" s="38">
        <f>(B11/B10)*100</f>
        <v>38.500650068516833</v>
      </c>
      <c r="C12" s="38">
        <f t="shared" ref="C12:J12" si="2">(C11/C10)*100</f>
        <v>0</v>
      </c>
      <c r="D12" s="38">
        <f t="shared" si="2"/>
        <v>100</v>
      </c>
      <c r="E12" s="38">
        <f t="shared" si="2"/>
        <v>18.54101219764539</v>
      </c>
      <c r="F12" s="38">
        <f t="shared" si="2"/>
        <v>13.501766699129931</v>
      </c>
      <c r="G12" s="38">
        <f t="shared" si="2"/>
        <v>4.3125357141729621</v>
      </c>
      <c r="H12" s="38">
        <f t="shared" si="2"/>
        <v>27.338514470043073</v>
      </c>
      <c r="I12" s="38">
        <f t="shared" si="2"/>
        <v>38.695865616137645</v>
      </c>
      <c r="J12" s="38">
        <f t="shared" si="2"/>
        <v>64.459757084631292</v>
      </c>
    </row>
    <row r="13" spans="1:10" ht="20.100000000000001" customHeight="1" thickBot="1" x14ac:dyDescent="0.3">
      <c r="A13" s="6" t="s">
        <v>22</v>
      </c>
      <c r="B13" s="39">
        <v>169296.63</v>
      </c>
      <c r="C13" s="35">
        <v>0</v>
      </c>
      <c r="D13" s="35">
        <v>90163.55</v>
      </c>
      <c r="E13" s="35">
        <v>14146.079999999998</v>
      </c>
      <c r="F13" s="35">
        <v>3631</v>
      </c>
      <c r="G13" s="35">
        <v>1620.74</v>
      </c>
      <c r="H13" s="40">
        <v>12975.9</v>
      </c>
      <c r="I13" s="48">
        <f>B13+C13+D13+E13+F13+G13+H13</f>
        <v>291833.90000000002</v>
      </c>
      <c r="J13" s="41">
        <v>80025.119999999995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5.7590567477384287</v>
      </c>
      <c r="C14" s="42">
        <v>0</v>
      </c>
      <c r="D14" s="42">
        <f t="shared" si="3"/>
        <v>5.9168374515289273</v>
      </c>
      <c r="E14" s="42">
        <f t="shared" si="3"/>
        <v>5.1257627364301754</v>
      </c>
      <c r="F14" s="42">
        <f t="shared" si="3"/>
        <v>5.4113263785394929</v>
      </c>
      <c r="G14" s="42">
        <f t="shared" si="3"/>
        <v>3.9549536359199609</v>
      </c>
      <c r="H14" s="42">
        <f t="shared" si="3"/>
        <v>5.9620933651902224</v>
      </c>
      <c r="I14" s="42">
        <f t="shared" si="3"/>
        <v>5.7615405967694109</v>
      </c>
      <c r="J14" s="42">
        <f t="shared" si="3"/>
        <v>2.9817395969953497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23008</v>
      </c>
      <c r="C17" s="34">
        <v>223</v>
      </c>
      <c r="D17" s="34">
        <v>5989.65</v>
      </c>
      <c r="E17" s="34">
        <v>3565</v>
      </c>
      <c r="F17" s="34">
        <v>243</v>
      </c>
      <c r="G17" s="34">
        <v>102</v>
      </c>
      <c r="H17" s="34">
        <v>1113</v>
      </c>
      <c r="I17" s="34">
        <f>B17+C17+D17+E17+F17+G17+H17</f>
        <v>34243.65</v>
      </c>
      <c r="J17" s="37">
        <v>15549</v>
      </c>
    </row>
    <row r="18" spans="1:12" ht="20.100000000000001" customHeight="1" thickBot="1" x14ac:dyDescent="0.3">
      <c r="A18" s="5" t="s">
        <v>11</v>
      </c>
      <c r="B18" s="38">
        <f>(B17/B16)*100</f>
        <v>39.795081619871524</v>
      </c>
      <c r="C18" s="38">
        <f t="shared" ref="C18:J18" si="4">(C17/C16)*100</f>
        <v>9.3256664924202823</v>
      </c>
      <c r="D18" s="38">
        <f t="shared" si="4"/>
        <v>95.169734573737017</v>
      </c>
      <c r="E18" s="38">
        <f t="shared" si="4"/>
        <v>42.048275902740507</v>
      </c>
      <c r="F18" s="38">
        <f t="shared" si="4"/>
        <v>12.231892520424241</v>
      </c>
      <c r="G18" s="38">
        <f t="shared" si="4"/>
        <v>4.7324759200489943</v>
      </c>
      <c r="H18" s="38">
        <f t="shared" si="4"/>
        <v>31.76378928022055</v>
      </c>
      <c r="I18" s="38">
        <f t="shared" si="4"/>
        <v>41.444479031619338</v>
      </c>
      <c r="J18" s="38">
        <f t="shared" si="4"/>
        <v>69.198315991846982</v>
      </c>
    </row>
    <row r="19" spans="1:12" ht="20.100000000000001" customHeight="1" thickBot="1" x14ac:dyDescent="0.3">
      <c r="A19" s="6" t="s">
        <v>22</v>
      </c>
      <c r="B19" s="39">
        <v>153162</v>
      </c>
      <c r="C19" s="35">
        <v>1303</v>
      </c>
      <c r="D19" s="35">
        <v>41482</v>
      </c>
      <c r="E19" s="35">
        <v>23626</v>
      </c>
      <c r="F19" s="35">
        <v>1407</v>
      </c>
      <c r="G19" s="35">
        <v>462</v>
      </c>
      <c r="H19" s="40">
        <v>5640</v>
      </c>
      <c r="I19" s="48">
        <f>B19+C19+D19+E19+F19+G19+H19</f>
        <v>227082</v>
      </c>
      <c r="J19" s="41">
        <v>46787</v>
      </c>
    </row>
    <row r="20" spans="1:12" ht="20.100000000000001" customHeight="1" thickBot="1" x14ac:dyDescent="0.3">
      <c r="A20" s="26" t="s">
        <v>10</v>
      </c>
      <c r="B20" s="42">
        <f>B19/B17</f>
        <v>6.6569019471488176</v>
      </c>
      <c r="C20" s="42">
        <f t="shared" ref="C20:J20" si="5">C19/C17</f>
        <v>5.8430493273542599</v>
      </c>
      <c r="D20" s="42">
        <f t="shared" si="5"/>
        <v>6.9256133496948911</v>
      </c>
      <c r="E20" s="42">
        <f t="shared" si="5"/>
        <v>6.6272089761570827</v>
      </c>
      <c r="F20" s="42">
        <f t="shared" si="5"/>
        <v>5.7901234567901234</v>
      </c>
      <c r="G20" s="42">
        <f t="shared" si="5"/>
        <v>4.5294117647058822</v>
      </c>
      <c r="H20" s="42">
        <f t="shared" si="5"/>
        <v>5.0673854447439357</v>
      </c>
      <c r="I20" s="42">
        <f t="shared" si="5"/>
        <v>6.6313608508438788</v>
      </c>
      <c r="J20" s="42">
        <f t="shared" si="5"/>
        <v>3.0090037944562353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3055.54</v>
      </c>
      <c r="C23" s="34">
        <v>0</v>
      </c>
      <c r="D23" s="34">
        <v>1260.8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4316.34</v>
      </c>
      <c r="J23" s="37">
        <v>2238.1999999999998</v>
      </c>
    </row>
    <row r="24" spans="1:12" ht="20.100000000000001" customHeight="1" thickBot="1" x14ac:dyDescent="0.3">
      <c r="A24" s="5" t="s">
        <v>11</v>
      </c>
      <c r="B24" s="38">
        <f>(B23/B22)*100</f>
        <v>27.975217696622785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22.685222656106294</v>
      </c>
      <c r="J24" s="38">
        <f t="shared" si="6"/>
        <v>40.608971276891054</v>
      </c>
    </row>
    <row r="25" spans="1:12" ht="20.100000000000001" customHeight="1" thickBot="1" x14ac:dyDescent="0.3">
      <c r="A25" s="6" t="s">
        <v>22</v>
      </c>
      <c r="B25" s="39">
        <v>14889.89</v>
      </c>
      <c r="C25" s="35">
        <v>0</v>
      </c>
      <c r="D25" s="35">
        <v>5626.64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20516.53</v>
      </c>
      <c r="J25" s="41">
        <v>7283.76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4.8730797174967435</v>
      </c>
      <c r="C26" s="42">
        <v>0</v>
      </c>
      <c r="D26" s="42">
        <f t="shared" si="7"/>
        <v>4.4627538071065995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4.7532237960864991</v>
      </c>
      <c r="J26" s="42">
        <f t="shared" si="7"/>
        <v>3.2542936288088646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45798.407916971635</v>
      </c>
      <c r="C29" s="34">
        <v>895.45845856361154</v>
      </c>
      <c r="D29" s="34">
        <v>5133.9799999999996</v>
      </c>
      <c r="E29" s="34">
        <v>11430.012494999999</v>
      </c>
      <c r="F29" s="34">
        <v>410.63142663885918</v>
      </c>
      <c r="G29" s="34">
        <v>369.96414586392558</v>
      </c>
      <c r="H29" s="34">
        <v>9.5</v>
      </c>
      <c r="I29" s="34">
        <f>B29+C29+D29+E29+F29+G29+H29</f>
        <v>64047.954443038027</v>
      </c>
      <c r="J29" s="37">
        <v>18102.067315</v>
      </c>
    </row>
    <row r="30" spans="1:12" ht="20.100000000000001" customHeight="1" thickBot="1" x14ac:dyDescent="0.3">
      <c r="A30" s="5" t="s">
        <v>11</v>
      </c>
      <c r="B30" s="38">
        <f>(B29/B28)*100</f>
        <v>70.073372916941707</v>
      </c>
      <c r="C30" s="38">
        <f t="shared" ref="C30:J30" si="8">(C29/C28)*100</f>
        <v>38.722695387379474</v>
      </c>
      <c r="D30" s="38">
        <f t="shared" si="8"/>
        <v>99.205617680078987</v>
      </c>
      <c r="E30" s="38">
        <f t="shared" si="8"/>
        <v>87.107843622158128</v>
      </c>
      <c r="F30" s="38">
        <f t="shared" si="8"/>
        <v>27.637989341333281</v>
      </c>
      <c r="G30" s="38">
        <f t="shared" si="8"/>
        <v>36.191515286422522</v>
      </c>
      <c r="H30" s="38">
        <f t="shared" si="8"/>
        <v>1.1177128066356843</v>
      </c>
      <c r="I30" s="38">
        <f t="shared" si="8"/>
        <v>71.702168052902138</v>
      </c>
      <c r="J30" s="38">
        <f t="shared" si="8"/>
        <v>80.933659035479323</v>
      </c>
    </row>
    <row r="31" spans="1:12" ht="20.100000000000001" customHeight="1" thickBot="1" x14ac:dyDescent="0.3">
      <c r="A31" s="6" t="s">
        <v>22</v>
      </c>
      <c r="B31" s="39">
        <v>201938.68776465626</v>
      </c>
      <c r="C31" s="35">
        <v>2479.7841893095983</v>
      </c>
      <c r="D31" s="35">
        <v>26673.381333333331</v>
      </c>
      <c r="E31" s="35">
        <v>46219.766633267864</v>
      </c>
      <c r="F31" s="35">
        <v>1026.578566597148</v>
      </c>
      <c r="G31" s="35">
        <v>829.95121879588839</v>
      </c>
      <c r="H31" s="40">
        <v>39.5</v>
      </c>
      <c r="I31" s="48">
        <f>B31+C31+D31+E31+F31+G31+H31</f>
        <v>279207.64970596007</v>
      </c>
      <c r="J31" s="41">
        <v>54787.267256275009</v>
      </c>
    </row>
    <row r="32" spans="1:12" ht="20.100000000000001" customHeight="1" thickBot="1" x14ac:dyDescent="0.3">
      <c r="A32" s="7" t="s">
        <v>10</v>
      </c>
      <c r="B32" s="42">
        <f>B31/B29</f>
        <v>4.4092949285650453</v>
      </c>
      <c r="C32" s="42">
        <f>C31/C29</f>
        <v>2.769290038632696</v>
      </c>
      <c r="D32" s="42">
        <f t="shared" ref="D32:J32" si="9">D31/D29</f>
        <v>5.1954587538972365</v>
      </c>
      <c r="E32" s="42">
        <f t="shared" si="9"/>
        <v>4.0437196943998499</v>
      </c>
      <c r="F32" s="42">
        <f t="shared" si="9"/>
        <v>2.5</v>
      </c>
      <c r="G32" s="42">
        <f t="shared" si="9"/>
        <v>2.243328787598645</v>
      </c>
      <c r="H32" s="42">
        <f t="shared" si="9"/>
        <v>4.1578947368421053</v>
      </c>
      <c r="I32" s="42">
        <f t="shared" si="9"/>
        <v>4.3593531149269946</v>
      </c>
      <c r="J32" s="42">
        <f t="shared" si="9"/>
        <v>3.0265751586768426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3862</v>
      </c>
      <c r="C35" s="34">
        <v>46</v>
      </c>
      <c r="D35" s="34">
        <v>1668.63</v>
      </c>
      <c r="E35" s="34">
        <v>124</v>
      </c>
      <c r="F35" s="34">
        <v>0</v>
      </c>
      <c r="G35" s="34">
        <v>0</v>
      </c>
      <c r="H35" s="34">
        <v>126</v>
      </c>
      <c r="I35" s="34">
        <f>B35+C35+D35+E35+F35+G35+H35</f>
        <v>5826.63</v>
      </c>
      <c r="J35" s="37">
        <v>3355.32</v>
      </c>
    </row>
    <row r="36" spans="1:10" ht="20.100000000000001" customHeight="1" thickBot="1" x14ac:dyDescent="0.3">
      <c r="A36" s="5" t="s">
        <v>11</v>
      </c>
      <c r="B36" s="21">
        <f>(B35/B34)*100</f>
        <v>33.686803443346072</v>
      </c>
      <c r="C36" s="21">
        <f t="shared" ref="C36:J36" si="10">(C35/C34)*100</f>
        <v>6.7770640579880954</v>
      </c>
      <c r="D36" s="21">
        <f t="shared" si="10"/>
        <v>80.884056636241581</v>
      </c>
      <c r="E36" s="21">
        <f t="shared" si="10"/>
        <v>6.7983201570192646</v>
      </c>
      <c r="F36" s="21">
        <f t="shared" si="10"/>
        <v>0</v>
      </c>
      <c r="G36" s="21">
        <f t="shared" si="10"/>
        <v>0</v>
      </c>
      <c r="H36" s="21">
        <f t="shared" si="10"/>
        <v>8.4353723279619199</v>
      </c>
      <c r="I36" s="21">
        <f t="shared" si="10"/>
        <v>29.199871706850157</v>
      </c>
      <c r="J36" s="21">
        <f t="shared" si="10"/>
        <v>70.34553028762393</v>
      </c>
    </row>
    <row r="37" spans="1:10" ht="20.100000000000001" customHeight="1" thickBot="1" x14ac:dyDescent="0.3">
      <c r="A37" s="6" t="s">
        <v>22</v>
      </c>
      <c r="B37" s="39">
        <v>22475.4</v>
      </c>
      <c r="C37" s="35">
        <v>207</v>
      </c>
      <c r="D37" s="35">
        <v>10401.75</v>
      </c>
      <c r="E37" s="35">
        <v>533.20000000000005</v>
      </c>
      <c r="F37" s="35">
        <v>0</v>
      </c>
      <c r="G37" s="35">
        <v>0</v>
      </c>
      <c r="H37" s="40">
        <v>599</v>
      </c>
      <c r="I37" s="48">
        <f>B37+C37+D37+E37+F37+G37+H37</f>
        <v>34216.35</v>
      </c>
      <c r="J37" s="41">
        <v>10444.73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5.8196271361988607</v>
      </c>
      <c r="C38" s="22">
        <f t="shared" si="11"/>
        <v>4.5</v>
      </c>
      <c r="D38" s="22">
        <f t="shared" si="11"/>
        <v>6.2337066935150389</v>
      </c>
      <c r="E38" s="22">
        <f t="shared" si="11"/>
        <v>4.3000000000000007</v>
      </c>
      <c r="F38" s="22">
        <v>0</v>
      </c>
      <c r="G38" s="22">
        <v>0</v>
      </c>
      <c r="H38" s="22">
        <f t="shared" si="11"/>
        <v>4.753968253968254</v>
      </c>
      <c r="I38" s="22">
        <f t="shared" si="11"/>
        <v>5.8724082359786012</v>
      </c>
      <c r="J38" s="22">
        <f t="shared" si="11"/>
        <v>3.1128864012970445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14173.039999999999</v>
      </c>
      <c r="C41" s="34">
        <v>120</v>
      </c>
      <c r="D41" s="34">
        <v>17529.98</v>
      </c>
      <c r="E41" s="34">
        <v>605.41999999999996</v>
      </c>
      <c r="F41" s="34">
        <v>229.7</v>
      </c>
      <c r="G41" s="34">
        <v>84.49</v>
      </c>
      <c r="H41" s="34">
        <v>88</v>
      </c>
      <c r="I41" s="34">
        <f>B41+C41+D41+E41+F41+G41+H41</f>
        <v>32830.629999999997</v>
      </c>
      <c r="J41" s="37">
        <v>21645.9</v>
      </c>
    </row>
    <row r="42" spans="1:10" ht="20.100000000000001" customHeight="1" thickBot="1" x14ac:dyDescent="0.3">
      <c r="A42" s="5" t="s">
        <v>11</v>
      </c>
      <c r="B42" s="21">
        <f>(B41/B40)*100</f>
        <v>24.064782013387809</v>
      </c>
      <c r="C42" s="21">
        <f t="shared" ref="C42:J42" si="12">(C41/C40)*100</f>
        <v>7.4854034632466693</v>
      </c>
      <c r="D42" s="21">
        <f t="shared" si="12"/>
        <v>100</v>
      </c>
      <c r="E42" s="21">
        <f t="shared" si="12"/>
        <v>7.3724267683071609</v>
      </c>
      <c r="F42" s="21">
        <f t="shared" si="12"/>
        <v>11.788010818078712</v>
      </c>
      <c r="G42" s="21">
        <f t="shared" si="12"/>
        <v>1.1397944619668301</v>
      </c>
      <c r="H42" s="21">
        <f t="shared" si="12"/>
        <v>1.635389836052169</v>
      </c>
      <c r="I42" s="21">
        <f t="shared" si="12"/>
        <v>32.51113655880927</v>
      </c>
      <c r="J42" s="21">
        <f t="shared" si="12"/>
        <v>68.918055397687937</v>
      </c>
    </row>
    <row r="43" spans="1:10" ht="20.100000000000001" customHeight="1" thickBot="1" x14ac:dyDescent="0.3">
      <c r="A43" s="6" t="s">
        <v>22</v>
      </c>
      <c r="B43" s="39">
        <v>75317.649999999994</v>
      </c>
      <c r="C43" s="35">
        <v>504</v>
      </c>
      <c r="D43" s="35">
        <v>97195.11</v>
      </c>
      <c r="E43" s="35">
        <v>2985</v>
      </c>
      <c r="F43" s="35">
        <v>981.72</v>
      </c>
      <c r="G43" s="35">
        <v>363</v>
      </c>
      <c r="H43" s="40">
        <v>360.8</v>
      </c>
      <c r="I43" s="48">
        <f>B43+C43+D43+E43+F43+G43+H43</f>
        <v>177707.28</v>
      </c>
      <c r="J43" s="41">
        <v>66458.94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5.3141492580279177</v>
      </c>
      <c r="C44" s="22">
        <f t="shared" si="13"/>
        <v>4.2</v>
      </c>
      <c r="D44" s="22">
        <f t="shared" si="13"/>
        <v>5.5445077518628088</v>
      </c>
      <c r="E44" s="22">
        <f t="shared" si="13"/>
        <v>4.9304614978031784</v>
      </c>
      <c r="F44" s="22">
        <f t="shared" si="13"/>
        <v>4.2739225076186331</v>
      </c>
      <c r="G44" s="22">
        <f t="shared" si="13"/>
        <v>4.2963664338975027</v>
      </c>
      <c r="H44" s="22">
        <f t="shared" si="13"/>
        <v>4.1000000000000005</v>
      </c>
      <c r="I44" s="22">
        <f t="shared" si="13"/>
        <v>5.412850134158254</v>
      </c>
      <c r="J44" s="22">
        <f t="shared" si="13"/>
        <v>3.0702784361010629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16770.75</v>
      </c>
      <c r="C47" s="34">
        <v>0</v>
      </c>
      <c r="D47" s="34">
        <v>5920.66</v>
      </c>
      <c r="E47" s="34">
        <v>3122.54</v>
      </c>
      <c r="F47" s="34">
        <v>0</v>
      </c>
      <c r="G47" s="34">
        <v>72.959999999999994</v>
      </c>
      <c r="H47" s="34">
        <v>612.56999999999994</v>
      </c>
      <c r="I47" s="34">
        <f>B47+C47+D47+E47+F47+G47+H47</f>
        <v>26499.48</v>
      </c>
      <c r="J47" s="37">
        <v>16582.849999999999</v>
      </c>
    </row>
    <row r="48" spans="1:10" ht="20.100000000000001" customHeight="1" thickBot="1" x14ac:dyDescent="0.3">
      <c r="A48" s="5" t="s">
        <v>11</v>
      </c>
      <c r="B48" s="38">
        <f>(B47/B46)*100</f>
        <v>31.79278250804073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19.946596825194032</v>
      </c>
      <c r="F48" s="38">
        <f t="shared" si="14"/>
        <v>0</v>
      </c>
      <c r="G48" s="38">
        <f t="shared" si="14"/>
        <v>4.0327216449259335</v>
      </c>
      <c r="H48" s="38">
        <f t="shared" si="14"/>
        <v>16.38575551769058</v>
      </c>
      <c r="I48" s="38">
        <f t="shared" si="14"/>
        <v>32.323151991200127</v>
      </c>
      <c r="J48" s="38">
        <f t="shared" si="14"/>
        <v>64.068327288841701</v>
      </c>
    </row>
    <row r="49" spans="1:10" ht="20.100000000000001" customHeight="1" thickBot="1" x14ac:dyDescent="0.3">
      <c r="A49" s="6" t="s">
        <v>22</v>
      </c>
      <c r="B49" s="39">
        <v>113120.37999999999</v>
      </c>
      <c r="C49" s="35">
        <v>0</v>
      </c>
      <c r="D49" s="35">
        <v>40446.880000000005</v>
      </c>
      <c r="E49" s="35">
        <v>18488</v>
      </c>
      <c r="F49" s="35">
        <v>0</v>
      </c>
      <c r="G49" s="35">
        <v>204</v>
      </c>
      <c r="H49" s="40">
        <v>3569</v>
      </c>
      <c r="I49" s="48">
        <f>B49+C49+D49+E49+F49+G49+H49</f>
        <v>175828.26</v>
      </c>
      <c r="J49" s="41">
        <v>51488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6.7450996526690812</v>
      </c>
      <c r="C50" s="42">
        <v>0</v>
      </c>
      <c r="D50" s="42">
        <f t="shared" si="15"/>
        <v>6.831481625359336</v>
      </c>
      <c r="E50" s="42">
        <f t="shared" si="15"/>
        <v>5.9208208701890133</v>
      </c>
      <c r="F50" s="42">
        <v>0</v>
      </c>
      <c r="G50" s="42">
        <f t="shared" si="15"/>
        <v>2.7960526315789478</v>
      </c>
      <c r="H50" s="42">
        <f t="shared" si="15"/>
        <v>5.8262729157484046</v>
      </c>
      <c r="I50" s="42">
        <f t="shared" si="15"/>
        <v>6.6351588785893165</v>
      </c>
      <c r="J50" s="42">
        <f t="shared" si="15"/>
        <v>3.1048945145134885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57">
        <v>17400</v>
      </c>
      <c r="C53" s="57">
        <v>0</v>
      </c>
      <c r="D53" s="57">
        <v>12583.55</v>
      </c>
      <c r="E53" s="57">
        <v>0</v>
      </c>
      <c r="F53" s="57">
        <v>0</v>
      </c>
      <c r="G53" s="57">
        <v>0</v>
      </c>
      <c r="H53" s="57">
        <v>0</v>
      </c>
      <c r="I53" s="34">
        <f>B53+C53+D53+E53+F53+G53+H53</f>
        <v>29983.55</v>
      </c>
      <c r="J53" s="37">
        <v>14310</v>
      </c>
    </row>
    <row r="54" spans="1:10" ht="20.100000000000001" customHeight="1" thickBot="1" x14ac:dyDescent="0.3">
      <c r="A54" s="5" t="s">
        <v>11</v>
      </c>
      <c r="B54" s="21">
        <f>(B53/B52)*100</f>
        <v>23.961106992126439</v>
      </c>
      <c r="C54" s="21">
        <f t="shared" ref="C54:J54" si="16">(C53/C52)*100</f>
        <v>0</v>
      </c>
      <c r="D54" s="21">
        <f t="shared" si="16"/>
        <v>99.604228423523082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22.799087779478171</v>
      </c>
      <c r="J54" s="21">
        <f t="shared" si="16"/>
        <v>35.099165567007276</v>
      </c>
    </row>
    <row r="55" spans="1:10" ht="20.100000000000001" customHeight="1" thickBot="1" x14ac:dyDescent="0.3">
      <c r="A55" s="6" t="s">
        <v>22</v>
      </c>
      <c r="B55" s="39">
        <v>98415</v>
      </c>
      <c r="C55" s="35">
        <v>0</v>
      </c>
      <c r="D55" s="35">
        <v>76860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175275</v>
      </c>
      <c r="J55" s="41">
        <v>42779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5.6560344827586206</v>
      </c>
      <c r="C56" s="42">
        <v>0</v>
      </c>
      <c r="D56" s="42">
        <f t="shared" si="17"/>
        <v>6.1079742997802686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5.8457053951249938</v>
      </c>
      <c r="J56" s="42">
        <f t="shared" si="17"/>
        <v>2.9894479385045423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83309.95</v>
      </c>
      <c r="C59" s="34">
        <v>1186.98</v>
      </c>
      <c r="D59" s="34">
        <v>9735.630000000001</v>
      </c>
      <c r="E59" s="34">
        <v>15861.48</v>
      </c>
      <c r="F59" s="34">
        <v>1361.19</v>
      </c>
      <c r="G59" s="34">
        <v>539.64</v>
      </c>
      <c r="H59" s="34">
        <v>1588.17</v>
      </c>
      <c r="I59" s="34">
        <f>B59+C59+D59+E59+F59+G59+H59</f>
        <v>113583.03999999999</v>
      </c>
      <c r="J59" s="37">
        <v>32174.66</v>
      </c>
    </row>
    <row r="60" spans="1:10" ht="20.100000000000001" customHeight="1" thickBot="1" x14ac:dyDescent="0.3">
      <c r="A60" s="18" t="s">
        <v>11</v>
      </c>
      <c r="B60" s="38">
        <f>(B59/B58)*100</f>
        <v>74.881679953656203</v>
      </c>
      <c r="C60" s="38">
        <f t="shared" ref="C60:J60" si="18">(C59/C58)*100</f>
        <v>58.968945148517804</v>
      </c>
      <c r="D60" s="38">
        <f t="shared" si="18"/>
        <v>99.13447507950103</v>
      </c>
      <c r="E60" s="38">
        <f t="shared" si="18"/>
        <v>60.102057867652157</v>
      </c>
      <c r="F60" s="38">
        <f t="shared" si="18"/>
        <v>43.819454280894682</v>
      </c>
      <c r="G60" s="38">
        <f t="shared" si="18"/>
        <v>29.836948408463865</v>
      </c>
      <c r="H60" s="38">
        <f t="shared" si="18"/>
        <v>73.419997873451891</v>
      </c>
      <c r="I60" s="38">
        <f t="shared" si="18"/>
        <v>72.550134774332832</v>
      </c>
      <c r="J60" s="38">
        <f t="shared" si="18"/>
        <v>81.592737497603551</v>
      </c>
    </row>
    <row r="61" spans="1:10" ht="20.100000000000001" customHeight="1" thickBot="1" x14ac:dyDescent="0.3">
      <c r="A61" s="19" t="s">
        <v>22</v>
      </c>
      <c r="B61" s="39">
        <v>406140.37</v>
      </c>
      <c r="C61" s="35">
        <v>5533.24</v>
      </c>
      <c r="D61" s="35">
        <v>50238.04</v>
      </c>
      <c r="E61" s="35">
        <v>73536.38</v>
      </c>
      <c r="F61" s="35">
        <v>5691.75</v>
      </c>
      <c r="G61" s="35">
        <v>1654.35</v>
      </c>
      <c r="H61" s="40">
        <v>6336.88</v>
      </c>
      <c r="I61" s="48">
        <f>B61+C61+D61+E61+F61+G61+H61</f>
        <v>549131.01</v>
      </c>
      <c r="J61" s="41">
        <v>91106.3</v>
      </c>
    </row>
    <row r="62" spans="1:10" ht="20.100000000000001" customHeight="1" thickBot="1" x14ac:dyDescent="0.3">
      <c r="A62" s="20" t="s">
        <v>10</v>
      </c>
      <c r="B62" s="42">
        <f>B61/B59</f>
        <v>4.8750523796977436</v>
      </c>
      <c r="C62" s="42">
        <f t="shared" ref="C62:J62" si="19">C61/C59</f>
        <v>4.6616118215976678</v>
      </c>
      <c r="D62" s="42">
        <f t="shared" si="19"/>
        <v>5.1602248647493791</v>
      </c>
      <c r="E62" s="42">
        <f t="shared" si="19"/>
        <v>4.6361613165984519</v>
      </c>
      <c r="F62" s="42">
        <f t="shared" si="19"/>
        <v>4.1814515240341175</v>
      </c>
      <c r="G62" s="42">
        <f t="shared" si="19"/>
        <v>3.065654881031799</v>
      </c>
      <c r="H62" s="42">
        <f t="shared" si="19"/>
        <v>3.9900514428556138</v>
      </c>
      <c r="I62" s="42">
        <f t="shared" si="19"/>
        <v>4.8346215244811201</v>
      </c>
      <c r="J62" s="42">
        <f t="shared" si="19"/>
        <v>2.8316165578750483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29321.56</v>
      </c>
      <c r="C65" s="34">
        <v>28.99</v>
      </c>
      <c r="D65" s="43">
        <v>2253.69</v>
      </c>
      <c r="E65" s="44">
        <v>20857.38</v>
      </c>
      <c r="F65" s="34">
        <v>33</v>
      </c>
      <c r="G65" s="34">
        <v>0</v>
      </c>
      <c r="H65" s="34">
        <v>68.5</v>
      </c>
      <c r="I65" s="34">
        <f>B65+C65+D65+E65+F65+G65+H65</f>
        <v>52563.12</v>
      </c>
      <c r="J65" s="37">
        <v>21808.21</v>
      </c>
    </row>
    <row r="66" spans="1:10" ht="20.100000000000001" customHeight="1" thickBot="1" x14ac:dyDescent="0.3">
      <c r="A66" s="5" t="s">
        <v>11</v>
      </c>
      <c r="B66" s="38">
        <f>(B65/B64)*100</f>
        <v>57.829356856191062</v>
      </c>
      <c r="C66" s="38">
        <f t="shared" ref="C66:J66" si="20">(C65/C64)*100</f>
        <v>2.1665857030753708</v>
      </c>
      <c r="D66" s="38">
        <f t="shared" si="20"/>
        <v>79.955227428344372</v>
      </c>
      <c r="E66" s="38">
        <f t="shared" si="20"/>
        <v>63.391166550060085</v>
      </c>
      <c r="F66" s="38">
        <f t="shared" si="20"/>
        <v>2.7626853301408971</v>
      </c>
      <c r="G66" s="38">
        <f t="shared" si="20"/>
        <v>0</v>
      </c>
      <c r="H66" s="38">
        <f t="shared" si="20"/>
        <v>5.2237838497380489</v>
      </c>
      <c r="I66" s="38">
        <f t="shared" si="20"/>
        <v>57.188335273044487</v>
      </c>
      <c r="J66" s="38">
        <f t="shared" si="20"/>
        <v>86.840460065241203</v>
      </c>
    </row>
    <row r="67" spans="1:10" ht="20.100000000000001" customHeight="1" thickBot="1" x14ac:dyDescent="0.3">
      <c r="A67" s="6" t="s">
        <v>22</v>
      </c>
      <c r="B67" s="39">
        <v>182963.1</v>
      </c>
      <c r="C67" s="35">
        <v>136</v>
      </c>
      <c r="D67" s="35">
        <v>12661.599999999999</v>
      </c>
      <c r="E67" s="35">
        <v>116759.20000000001</v>
      </c>
      <c r="F67" s="35">
        <v>231</v>
      </c>
      <c r="G67" s="35">
        <v>0</v>
      </c>
      <c r="H67" s="40">
        <v>317</v>
      </c>
      <c r="I67" s="48">
        <f>B67+C67+D67+E67+F67+G67+H67</f>
        <v>313067.90000000002</v>
      </c>
      <c r="J67" s="41">
        <v>65785.3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6.2398828711705656</v>
      </c>
      <c r="C68" s="42">
        <f t="shared" si="21"/>
        <v>4.6912728527078302</v>
      </c>
      <c r="D68" s="42">
        <f t="shared" si="21"/>
        <v>5.6181639888360859</v>
      </c>
      <c r="E68" s="42">
        <f t="shared" si="21"/>
        <v>5.5979801873485551</v>
      </c>
      <c r="F68" s="42">
        <f t="shared" si="21"/>
        <v>7</v>
      </c>
      <c r="G68" s="42">
        <v>0</v>
      </c>
      <c r="H68" s="42">
        <f t="shared" si="21"/>
        <v>4.6277372262773726</v>
      </c>
      <c r="I68" s="42">
        <f t="shared" si="21"/>
        <v>5.9560372367545913</v>
      </c>
      <c r="J68" s="42">
        <f t="shared" si="21"/>
        <v>3.0165382670104517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18773.989999999998</v>
      </c>
      <c r="C71" s="34">
        <v>47.93</v>
      </c>
      <c r="D71" s="34">
        <v>2842.37</v>
      </c>
      <c r="E71" s="34">
        <v>5469.7300000000005</v>
      </c>
      <c r="F71" s="34">
        <v>143.32</v>
      </c>
      <c r="G71" s="34">
        <v>62.54</v>
      </c>
      <c r="H71" s="34">
        <v>133.67000000000002</v>
      </c>
      <c r="I71" s="34">
        <f>B71+C71+D71+E71+F71+G71+H71</f>
        <v>27473.549999999996</v>
      </c>
      <c r="J71" s="37">
        <v>10470.82</v>
      </c>
    </row>
    <row r="72" spans="1:10" ht="20.100000000000001" customHeight="1" thickBot="1" x14ac:dyDescent="0.3">
      <c r="A72" s="5" t="s">
        <v>11</v>
      </c>
      <c r="B72" s="21">
        <f>(B71/B70)*100</f>
        <v>54.637670910153957</v>
      </c>
      <c r="C72" s="21">
        <f t="shared" ref="C72:J72" si="22">(C71/C70)*100</f>
        <v>5.8137842361902923</v>
      </c>
      <c r="D72" s="21">
        <f t="shared" si="22"/>
        <v>93.596612256859942</v>
      </c>
      <c r="E72" s="21">
        <f t="shared" si="22"/>
        <v>68.538945701193043</v>
      </c>
      <c r="F72" s="21">
        <f t="shared" si="22"/>
        <v>31.049872178170627</v>
      </c>
      <c r="G72" s="21">
        <f t="shared" si="22"/>
        <v>6.2941567198727881</v>
      </c>
      <c r="H72" s="21">
        <f t="shared" si="22"/>
        <v>24.659176859077242</v>
      </c>
      <c r="I72" s="21">
        <f t="shared" si="22"/>
        <v>56.999208296784133</v>
      </c>
      <c r="J72" s="21">
        <f t="shared" si="22"/>
        <v>69.009420003783035</v>
      </c>
    </row>
    <row r="73" spans="1:10" ht="20.100000000000001" customHeight="1" thickBot="1" x14ac:dyDescent="0.3">
      <c r="A73" s="6" t="s">
        <v>22</v>
      </c>
      <c r="B73" s="39">
        <v>114459.89</v>
      </c>
      <c r="C73" s="35">
        <v>239.99</v>
      </c>
      <c r="D73" s="35">
        <v>17525.509999999998</v>
      </c>
      <c r="E73" s="35">
        <v>31049.379999999997</v>
      </c>
      <c r="F73" s="35">
        <v>784.45</v>
      </c>
      <c r="G73" s="35">
        <v>213.63</v>
      </c>
      <c r="H73" s="40">
        <v>686.37</v>
      </c>
      <c r="I73" s="48">
        <f>B73+C73+D73+E73+F73+G73+H73</f>
        <v>164959.22000000003</v>
      </c>
      <c r="J73" s="41">
        <v>24975.329999999998</v>
      </c>
    </row>
    <row r="74" spans="1:10" ht="20.100000000000001" customHeight="1" thickBot="1" x14ac:dyDescent="0.3">
      <c r="A74" s="7" t="s">
        <v>10</v>
      </c>
      <c r="B74" s="22">
        <f>B73/B71</f>
        <v>6.0967269078123518</v>
      </c>
      <c r="C74" s="22">
        <f>C73/C71</f>
        <v>5.0070936782808264</v>
      </c>
      <c r="D74" s="22">
        <f t="shared" ref="D74:J74" si="23">D73/D71</f>
        <v>6.1658088144752439</v>
      </c>
      <c r="E74" s="22">
        <f t="shared" si="23"/>
        <v>5.6765836704919614</v>
      </c>
      <c r="F74" s="22">
        <f t="shared" si="23"/>
        <v>5.4734161317331846</v>
      </c>
      <c r="G74" s="22">
        <f t="shared" si="23"/>
        <v>3.4158938279501121</v>
      </c>
      <c r="H74" s="22">
        <f t="shared" si="23"/>
        <v>5.1348096057454917</v>
      </c>
      <c r="I74" s="22">
        <f t="shared" si="23"/>
        <v>6.0042921282469885</v>
      </c>
      <c r="J74" s="22">
        <f t="shared" si="23"/>
        <v>2.3852315291448041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8576.07</v>
      </c>
      <c r="C77" s="34">
        <v>245.82</v>
      </c>
      <c r="D77" s="34">
        <v>2855.06</v>
      </c>
      <c r="E77" s="34">
        <v>3303.6</v>
      </c>
      <c r="F77" s="34">
        <v>337.44000000000005</v>
      </c>
      <c r="G77" s="34">
        <v>44.09</v>
      </c>
      <c r="H77" s="34">
        <v>196.6</v>
      </c>
      <c r="I77" s="34">
        <f>B77+C77+D77+E77+F77+G77+H77</f>
        <v>15558.68</v>
      </c>
      <c r="J77" s="37">
        <v>8927.39</v>
      </c>
    </row>
    <row r="78" spans="1:10" ht="20.100000000000001" customHeight="1" thickBot="1" x14ac:dyDescent="0.3">
      <c r="A78" s="5" t="s">
        <v>11</v>
      </c>
      <c r="B78" s="21">
        <f>(B77/B76)*100</f>
        <v>22.005637358985837</v>
      </c>
      <c r="C78" s="21">
        <f t="shared" ref="C78:J78" si="24">(C77/C76)*100</f>
        <v>16.832951004896088</v>
      </c>
      <c r="D78" s="21">
        <f t="shared" si="24"/>
        <v>72.830004821219489</v>
      </c>
      <c r="E78" s="21">
        <f t="shared" si="24"/>
        <v>27.438014057870987</v>
      </c>
      <c r="F78" s="21">
        <f t="shared" si="24"/>
        <v>34.683934628430471</v>
      </c>
      <c r="G78" s="21">
        <f t="shared" si="24"/>
        <v>1.9447237954092347</v>
      </c>
      <c r="H78" s="21">
        <f t="shared" si="24"/>
        <v>15.436315384494591</v>
      </c>
      <c r="I78" s="21">
        <f t="shared" si="24"/>
        <v>25.545154562938848</v>
      </c>
      <c r="J78" s="21">
        <f t="shared" si="24"/>
        <v>45.924677970286837</v>
      </c>
    </row>
    <row r="79" spans="1:10" ht="20.100000000000001" customHeight="1" thickBot="1" x14ac:dyDescent="0.3">
      <c r="A79" s="6" t="s">
        <v>22</v>
      </c>
      <c r="B79" s="39">
        <v>57350.96</v>
      </c>
      <c r="C79" s="35">
        <v>1405</v>
      </c>
      <c r="D79" s="35">
        <v>19363.95</v>
      </c>
      <c r="E79" s="35">
        <v>21373.53</v>
      </c>
      <c r="F79" s="35">
        <v>1251</v>
      </c>
      <c r="G79" s="35">
        <v>194.54</v>
      </c>
      <c r="H79" s="40">
        <v>958</v>
      </c>
      <c r="I79" s="48">
        <f>B79+C79+D79+E79+F79+G79+H79</f>
        <v>101896.98</v>
      </c>
      <c r="J79" s="41">
        <v>27975.399999999998</v>
      </c>
    </row>
    <row r="80" spans="1:10" ht="20.100000000000001" customHeight="1" thickBot="1" x14ac:dyDescent="0.3">
      <c r="A80" s="7" t="s">
        <v>10</v>
      </c>
      <c r="B80" s="22">
        <f>B79/B77</f>
        <v>6.6873241473075664</v>
      </c>
      <c r="C80" s="22">
        <f t="shared" ref="C80:J80" si="25">C79/C77</f>
        <v>5.7155642339923522</v>
      </c>
      <c r="D80" s="22">
        <f t="shared" si="25"/>
        <v>6.7823268162490455</v>
      </c>
      <c r="E80" s="22">
        <f t="shared" si="25"/>
        <v>6.4697693425354155</v>
      </c>
      <c r="F80" s="22">
        <f t="shared" si="25"/>
        <v>3.7073257467994303</v>
      </c>
      <c r="G80" s="22">
        <f t="shared" si="25"/>
        <v>4.4123383987298705</v>
      </c>
      <c r="H80" s="22">
        <f t="shared" si="25"/>
        <v>4.8728382502543237</v>
      </c>
      <c r="I80" s="22">
        <f t="shared" si="25"/>
        <v>6.5492046883154611</v>
      </c>
      <c r="J80" s="22">
        <f t="shared" si="25"/>
        <v>3.1336594458178704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362229.09150739713</v>
      </c>
      <c r="C88" s="32">
        <f t="shared" si="26"/>
        <v>3559.5684585636113</v>
      </c>
      <c r="D88" s="32">
        <f t="shared" si="26"/>
        <v>104952.56</v>
      </c>
      <c r="E88" s="32">
        <f t="shared" si="26"/>
        <v>83729.907093873495</v>
      </c>
      <c r="F88" s="32">
        <f t="shared" si="26"/>
        <v>4590.5793950361503</v>
      </c>
      <c r="G88" s="32">
        <f t="shared" si="26"/>
        <v>2427.9938147380981</v>
      </c>
      <c r="H88" s="32">
        <f t="shared" si="26"/>
        <v>7238.5300361228174</v>
      </c>
      <c r="I88" s="32">
        <f t="shared" si="26"/>
        <v>568728.2303057313</v>
      </c>
      <c r="J88" s="32">
        <f t="shared" si="26"/>
        <v>256786.178898593</v>
      </c>
      <c r="L88" s="24"/>
    </row>
    <row r="89" spans="1:12" ht="15.75" thickBot="1" x14ac:dyDescent="0.3">
      <c r="A89" s="15" t="s">
        <v>11</v>
      </c>
      <c r="B89" s="25">
        <f>(B88/B87)*100</f>
        <v>44.471635790814751</v>
      </c>
      <c r="C89" s="25">
        <f t="shared" ref="C89:J89" si="27">(C88/C87)*100</f>
        <v>14.278642412081883</v>
      </c>
      <c r="D89" s="25">
        <f t="shared" si="27"/>
        <v>97.442690797326364</v>
      </c>
      <c r="E89" s="25">
        <f t="shared" si="27"/>
        <v>39.518284693037501</v>
      </c>
      <c r="F89" s="25">
        <f t="shared" si="27"/>
        <v>15.705661039467724</v>
      </c>
      <c r="G89" s="25">
        <f t="shared" si="27"/>
        <v>5.7088377518269224</v>
      </c>
      <c r="H89" s="25">
        <f t="shared" si="27"/>
        <v>18.247915082879292</v>
      </c>
      <c r="I89" s="25">
        <f t="shared" si="27"/>
        <v>44.765650645386494</v>
      </c>
      <c r="J89" s="25">
        <f t="shared" si="27"/>
        <v>67.614847128661296</v>
      </c>
    </row>
    <row r="90" spans="1:12" ht="15.75" thickBot="1" x14ac:dyDescent="0.3">
      <c r="A90" s="27" t="s">
        <v>22</v>
      </c>
      <c r="B90" s="32">
        <f>B79+B73+B67+B61+B55+B49+B43+B37+B31+B25+B19+B13+B7</f>
        <v>2022168.1945818895</v>
      </c>
      <c r="C90" s="32">
        <f t="shared" ref="C90:J90" si="28">C79+C73+C67+C61+C55+C49+C43+C37+C31+C25+C19+C13+C7</f>
        <v>15390.234189309598</v>
      </c>
      <c r="D90" s="32">
        <f t="shared" si="28"/>
        <v>617957.00629775343</v>
      </c>
      <c r="E90" s="32">
        <f t="shared" si="28"/>
        <v>440127.07830475515</v>
      </c>
      <c r="F90" s="32">
        <f t="shared" si="28"/>
        <v>20329.874424384958</v>
      </c>
      <c r="G90" s="32">
        <f t="shared" si="28"/>
        <v>7898.7502916435706</v>
      </c>
      <c r="H90" s="32">
        <f t="shared" si="28"/>
        <v>36495.349926550269</v>
      </c>
      <c r="I90" s="32">
        <f t="shared" si="28"/>
        <v>3160366.4880162869</v>
      </c>
      <c r="J90" s="32">
        <f t="shared" si="28"/>
        <v>771974.63901023555</v>
      </c>
    </row>
    <row r="91" spans="1:12" ht="15.75" thickBot="1" x14ac:dyDescent="0.3">
      <c r="A91" s="15" t="s">
        <v>10</v>
      </c>
      <c r="B91" s="25">
        <f>B90/B88</f>
        <v>5.582567060438862</v>
      </c>
      <c r="C91" s="25">
        <f t="shared" ref="C91:J91" si="29">C90/C88</f>
        <v>4.3236235988898502</v>
      </c>
      <c r="D91" s="25">
        <f t="shared" si="29"/>
        <v>5.8879650605735909</v>
      </c>
      <c r="E91" s="25">
        <f t="shared" si="29"/>
        <v>5.2565098132893926</v>
      </c>
      <c r="F91" s="25">
        <f t="shared" si="29"/>
        <v>4.4286075187737524</v>
      </c>
      <c r="G91" s="25">
        <f t="shared" si="29"/>
        <v>3.2532003350657588</v>
      </c>
      <c r="H91" s="25">
        <f t="shared" si="29"/>
        <v>5.0418178476051914</v>
      </c>
      <c r="I91" s="25">
        <f t="shared" si="29"/>
        <v>5.5569010286641971</v>
      </c>
      <c r="J91" s="25">
        <f t="shared" si="29"/>
        <v>3.0062935720348669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S82" sqref="S82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1" workbookViewId="0">
      <selection activeCell="R78" sqref="R7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44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45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0" workbookViewId="0">
      <selection activeCell="A86" sqref="A8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47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L77" sqref="L7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thickBot="1" x14ac:dyDescent="0.3">
      <c r="A2" s="47" t="s">
        <v>48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4" t="s">
        <v>32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9" t="s">
        <v>49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k 8.7. 2019</vt:lpstr>
      <vt:lpstr>k 15.7.2019</vt:lpstr>
      <vt:lpstr>k 22.7.2019</vt:lpstr>
      <vt:lpstr>k 29.7.2019</vt:lpstr>
      <vt:lpstr>k 5.8.2019</vt:lpstr>
      <vt:lpstr>k 12.8.2019</vt:lpstr>
      <vt:lpstr>k 19.8.2019</vt:lpstr>
      <vt:lpstr>k 26.8.2019</vt:lpstr>
      <vt:lpstr>k 2.9.2019</vt:lpstr>
      <vt:lpstr>k 9.9.2019</vt:lpstr>
      <vt:lpstr>k 16.9.2019</vt:lpstr>
      <vt:lpstr>k 23.9.2019</vt:lpstr>
      <vt:lpstr>k 30.9.2019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Liška Martin</cp:lastModifiedBy>
  <cp:lastPrinted>2019-07-09T06:04:44Z</cp:lastPrinted>
  <dcterms:created xsi:type="dcterms:W3CDTF">2015-07-04T08:45:01Z</dcterms:created>
  <dcterms:modified xsi:type="dcterms:W3CDTF">2019-07-29T12:51:46Z</dcterms:modified>
</cp:coreProperties>
</file>