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8) 24. srpna 2020\"/>
    </mc:Choice>
  </mc:AlternateContent>
  <bookViews>
    <workbookView xWindow="0" yWindow="0" windowWidth="20370" windowHeight="9135" tabRatio="757" activeTab="7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4" r:id="rId7"/>
    <sheet name="k 24.8.2020" sheetId="33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4" l="1"/>
  <c r="H90" i="34"/>
  <c r="G90" i="34"/>
  <c r="G91" i="34" s="1"/>
  <c r="F90" i="34"/>
  <c r="E90" i="34"/>
  <c r="D90" i="34"/>
  <c r="D91" i="34" s="1"/>
  <c r="C90" i="34"/>
  <c r="C91" i="34" s="1"/>
  <c r="B90" i="34"/>
  <c r="J88" i="34"/>
  <c r="H88" i="34"/>
  <c r="G88" i="34"/>
  <c r="F88" i="34"/>
  <c r="E88" i="34"/>
  <c r="E89" i="34" s="1"/>
  <c r="D88" i="34"/>
  <c r="C88" i="34"/>
  <c r="B88" i="34"/>
  <c r="J87" i="34"/>
  <c r="H87" i="34"/>
  <c r="G87" i="34"/>
  <c r="G89" i="34" s="1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I76" i="34"/>
  <c r="J74" i="34"/>
  <c r="H74" i="34"/>
  <c r="G74" i="34"/>
  <c r="F74" i="34"/>
  <c r="E74" i="34"/>
  <c r="D74" i="34"/>
  <c r="C74" i="34"/>
  <c r="B74" i="34"/>
  <c r="I73" i="34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4" i="34"/>
  <c r="J62" i="34"/>
  <c r="H62" i="34"/>
  <c r="G62" i="34"/>
  <c r="F62" i="34"/>
  <c r="E62" i="34"/>
  <c r="D62" i="34"/>
  <c r="C62" i="34"/>
  <c r="B62" i="34"/>
  <c r="I61" i="34"/>
  <c r="J60" i="34"/>
  <c r="H60" i="34"/>
  <c r="G60" i="34"/>
  <c r="F60" i="34"/>
  <c r="E60" i="34"/>
  <c r="D60" i="34"/>
  <c r="C60" i="34"/>
  <c r="B60" i="34"/>
  <c r="I59" i="34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2" i="34"/>
  <c r="J50" i="34"/>
  <c r="H50" i="34"/>
  <c r="G50" i="34"/>
  <c r="F50" i="34"/>
  <c r="E50" i="34"/>
  <c r="D50" i="34"/>
  <c r="C50" i="34"/>
  <c r="B50" i="34"/>
  <c r="I49" i="34"/>
  <c r="J48" i="34"/>
  <c r="H48" i="34"/>
  <c r="G48" i="34"/>
  <c r="F48" i="34"/>
  <c r="E48" i="34"/>
  <c r="D48" i="34"/>
  <c r="C48" i="34"/>
  <c r="B48" i="34"/>
  <c r="I47" i="34"/>
  <c r="I46" i="34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0" i="34"/>
  <c r="J38" i="34"/>
  <c r="H38" i="34"/>
  <c r="G38" i="34"/>
  <c r="F38" i="34"/>
  <c r="E38" i="34"/>
  <c r="D38" i="34"/>
  <c r="C38" i="34"/>
  <c r="B38" i="34"/>
  <c r="I37" i="34"/>
  <c r="J36" i="34"/>
  <c r="H36" i="34"/>
  <c r="G36" i="34"/>
  <c r="F36" i="34"/>
  <c r="E36" i="34"/>
  <c r="D36" i="34"/>
  <c r="C36" i="34"/>
  <c r="B36" i="34"/>
  <c r="I35" i="34"/>
  <c r="I34" i="34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28" i="34"/>
  <c r="J26" i="34"/>
  <c r="H26" i="34"/>
  <c r="G26" i="34"/>
  <c r="F26" i="34"/>
  <c r="E26" i="34"/>
  <c r="D26" i="34"/>
  <c r="C26" i="34"/>
  <c r="B26" i="34"/>
  <c r="I25" i="34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6" i="34"/>
  <c r="J14" i="34"/>
  <c r="H14" i="34"/>
  <c r="G14" i="34"/>
  <c r="F14" i="34"/>
  <c r="E14" i="34"/>
  <c r="D14" i="34"/>
  <c r="C14" i="34"/>
  <c r="B14" i="34"/>
  <c r="I13" i="34"/>
  <c r="J12" i="34"/>
  <c r="H12" i="34"/>
  <c r="G12" i="34"/>
  <c r="F12" i="34"/>
  <c r="E12" i="34"/>
  <c r="D12" i="34"/>
  <c r="C12" i="34"/>
  <c r="B12" i="34"/>
  <c r="I11" i="34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4" i="34"/>
  <c r="E91" i="34" l="1"/>
  <c r="I26" i="34"/>
  <c r="I44" i="34"/>
  <c r="I60" i="34"/>
  <c r="I87" i="34"/>
  <c r="I89" i="34" s="1"/>
  <c r="F91" i="34"/>
  <c r="I30" i="34"/>
  <c r="I62" i="34"/>
  <c r="I88" i="34"/>
  <c r="H89" i="34"/>
  <c r="I42" i="34"/>
  <c r="F89" i="34"/>
  <c r="I32" i="34"/>
  <c r="I48" i="34"/>
  <c r="I90" i="34"/>
  <c r="I91" i="34" s="1"/>
  <c r="J89" i="34"/>
  <c r="H91" i="34"/>
  <c r="I18" i="34"/>
  <c r="I50" i="34"/>
  <c r="I66" i="34"/>
  <c r="B89" i="34"/>
  <c r="J91" i="34"/>
  <c r="I20" i="34"/>
  <c r="I36" i="34"/>
  <c r="I68" i="34"/>
  <c r="C89" i="34"/>
  <c r="B91" i="34"/>
  <c r="I74" i="34"/>
  <c r="I12" i="34"/>
  <c r="I14" i="34"/>
  <c r="I6" i="34"/>
  <c r="I38" i="34"/>
  <c r="I54" i="34"/>
  <c r="D89" i="34"/>
  <c r="I80" i="34"/>
  <c r="I78" i="34"/>
  <c r="J90" i="33" l="1"/>
  <c r="H90" i="33"/>
  <c r="G90" i="33"/>
  <c r="F90" i="33"/>
  <c r="E90" i="33"/>
  <c r="D90" i="33"/>
  <c r="C90" i="33"/>
  <c r="B90" i="33"/>
  <c r="J88" i="33"/>
  <c r="H88" i="33"/>
  <c r="G88" i="33"/>
  <c r="F88" i="33"/>
  <c r="E88" i="33"/>
  <c r="D88" i="33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I76" i="33"/>
  <c r="I70" i="33"/>
  <c r="I64" i="33"/>
  <c r="I58" i="33"/>
  <c r="I52" i="33"/>
  <c r="I46" i="33"/>
  <c r="I40" i="33"/>
  <c r="I34" i="33"/>
  <c r="I28" i="33"/>
  <c r="I22" i="33"/>
  <c r="I16" i="33"/>
  <c r="I10" i="33"/>
  <c r="I4" i="33"/>
  <c r="D89" i="33" l="1"/>
  <c r="E89" i="33"/>
  <c r="F89" i="33"/>
  <c r="H89" i="33"/>
  <c r="I87" i="33"/>
  <c r="J89" i="33"/>
  <c r="B91" i="33"/>
  <c r="D91" i="33"/>
  <c r="C91" i="33"/>
  <c r="F91" i="33"/>
  <c r="H91" i="33"/>
  <c r="I90" i="33"/>
  <c r="G91" i="33"/>
  <c r="J91" i="33"/>
  <c r="E91" i="33"/>
  <c r="G89" i="33"/>
  <c r="I88" i="33"/>
  <c r="J90" i="32"/>
  <c r="H90" i="32"/>
  <c r="G90" i="32"/>
  <c r="F90" i="32"/>
  <c r="E90" i="32"/>
  <c r="D90" i="32"/>
  <c r="C90" i="32"/>
  <c r="B90" i="32"/>
  <c r="J88" i="32"/>
  <c r="H88" i="32"/>
  <c r="G88" i="32"/>
  <c r="F88" i="32"/>
  <c r="E88" i="32"/>
  <c r="E89" i="32" s="1"/>
  <c r="D88" i="32"/>
  <c r="C88" i="32"/>
  <c r="B88" i="32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6" i="32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2" i="32"/>
  <c r="J50" i="32"/>
  <c r="H50" i="32"/>
  <c r="G50" i="32"/>
  <c r="F50" i="32"/>
  <c r="E50" i="32"/>
  <c r="D50" i="32"/>
  <c r="C50" i="32"/>
  <c r="B50" i="32"/>
  <c r="I49" i="32"/>
  <c r="J48" i="32"/>
  <c r="H48" i="32"/>
  <c r="G48" i="32"/>
  <c r="F48" i="32"/>
  <c r="E48" i="32"/>
  <c r="D48" i="32"/>
  <c r="C48" i="32"/>
  <c r="B48" i="32"/>
  <c r="I47" i="32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0" i="32"/>
  <c r="J38" i="32"/>
  <c r="H38" i="32"/>
  <c r="G38" i="32"/>
  <c r="F38" i="32"/>
  <c r="E38" i="32"/>
  <c r="D38" i="32"/>
  <c r="C38" i="32"/>
  <c r="B38" i="32"/>
  <c r="I37" i="32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28" i="32"/>
  <c r="J26" i="32"/>
  <c r="H26" i="32"/>
  <c r="G26" i="32"/>
  <c r="F26" i="32"/>
  <c r="E26" i="32"/>
  <c r="D26" i="32"/>
  <c r="C26" i="32"/>
  <c r="B26" i="32"/>
  <c r="I25" i="32"/>
  <c r="J24" i="32"/>
  <c r="H24" i="32"/>
  <c r="G24" i="32"/>
  <c r="F24" i="32"/>
  <c r="E24" i="32"/>
  <c r="D24" i="32"/>
  <c r="C24" i="32"/>
  <c r="B24" i="32"/>
  <c r="I23" i="32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4" i="32"/>
  <c r="C89" i="32" l="1"/>
  <c r="I54" i="32"/>
  <c r="I72" i="32"/>
  <c r="I60" i="32"/>
  <c r="I87" i="32"/>
  <c r="G89" i="32"/>
  <c r="F89" i="32"/>
  <c r="I78" i="32"/>
  <c r="H89" i="32"/>
  <c r="I12" i="32"/>
  <c r="I30" i="32"/>
  <c r="I48" i="32"/>
  <c r="J89" i="32"/>
  <c r="I6" i="32"/>
  <c r="I24" i="32"/>
  <c r="I26" i="32"/>
  <c r="I42" i="32"/>
  <c r="I50" i="32"/>
  <c r="I66" i="32"/>
  <c r="B89" i="32"/>
  <c r="I89" i="33"/>
  <c r="I91" i="33"/>
  <c r="I62" i="32"/>
  <c r="I68" i="32"/>
  <c r="I8" i="32"/>
  <c r="I74" i="32"/>
  <c r="I32" i="32"/>
  <c r="I14" i="32"/>
  <c r="I20" i="32"/>
  <c r="I56" i="32"/>
  <c r="I38" i="32"/>
  <c r="I90" i="32"/>
  <c r="J91" i="32"/>
  <c r="E91" i="32"/>
  <c r="I44" i="32"/>
  <c r="F91" i="32"/>
  <c r="G91" i="32"/>
  <c r="D89" i="32"/>
  <c r="D91" i="32"/>
  <c r="H91" i="32"/>
  <c r="B91" i="32"/>
  <c r="C91" i="32"/>
  <c r="I80" i="32"/>
  <c r="I88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F88" i="31"/>
  <c r="E88" i="31"/>
  <c r="D88" i="31"/>
  <c r="C88" i="31"/>
  <c r="B88" i="31"/>
  <c r="J87" i="31"/>
  <c r="H87" i="31"/>
  <c r="G87" i="31"/>
  <c r="F87" i="31"/>
  <c r="E87" i="31"/>
  <c r="D87" i="31"/>
  <c r="C87" i="31"/>
  <c r="B87" i="31"/>
  <c r="I90" i="31"/>
  <c r="I76" i="31"/>
  <c r="I70" i="31"/>
  <c r="I64" i="31"/>
  <c r="I58" i="31"/>
  <c r="I52" i="31"/>
  <c r="I46" i="31"/>
  <c r="I40" i="31"/>
  <c r="I34" i="31"/>
  <c r="I28" i="31"/>
  <c r="I22" i="31"/>
  <c r="I16" i="31"/>
  <c r="I10" i="31"/>
  <c r="I4" i="31"/>
  <c r="I89" i="32" l="1"/>
  <c r="G89" i="31"/>
  <c r="F89" i="31"/>
  <c r="I87" i="31"/>
  <c r="B89" i="31"/>
  <c r="D89" i="31"/>
  <c r="E89" i="31"/>
  <c r="I91" i="32"/>
  <c r="C91" i="31"/>
  <c r="C89" i="31"/>
  <c r="E91" i="31"/>
  <c r="G91" i="31"/>
  <c r="J91" i="31"/>
  <c r="D91" i="31"/>
  <c r="F91" i="31"/>
  <c r="H91" i="31"/>
  <c r="B91" i="31"/>
  <c r="I88" i="31"/>
  <c r="I67" i="30"/>
  <c r="I89" i="31" l="1"/>
  <c r="I91" i="31"/>
  <c r="J90" i="30"/>
  <c r="H90" i="30"/>
  <c r="G90" i="30"/>
  <c r="F90" i="30"/>
  <c r="E90" i="30"/>
  <c r="D90" i="30"/>
  <c r="C90" i="30"/>
  <c r="B90" i="30"/>
  <c r="J88" i="30"/>
  <c r="H88" i="30"/>
  <c r="G88" i="30"/>
  <c r="F88" i="30"/>
  <c r="E88" i="30"/>
  <c r="D88" i="30"/>
  <c r="C88" i="30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0" i="30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I87" i="30" l="1"/>
  <c r="I56" i="30"/>
  <c r="G89" i="30"/>
  <c r="D89" i="30"/>
  <c r="I42" i="30"/>
  <c r="I60" i="30"/>
  <c r="I78" i="30"/>
  <c r="E89" i="30"/>
  <c r="I62" i="30"/>
  <c r="J89" i="30"/>
  <c r="F89" i="30"/>
  <c r="I6" i="30"/>
  <c r="I54" i="30"/>
  <c r="I72" i="30"/>
  <c r="I8" i="30"/>
  <c r="I24" i="30"/>
  <c r="I12" i="30"/>
  <c r="I30" i="30"/>
  <c r="I48" i="30"/>
  <c r="I18" i="30"/>
  <c r="I50" i="30"/>
  <c r="I66" i="30"/>
  <c r="C89" i="30"/>
  <c r="I68" i="30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H88" i="29"/>
  <c r="G88" i="29"/>
  <c r="F88" i="29"/>
  <c r="E88" i="29"/>
  <c r="D88" i="29"/>
  <c r="C88" i="29"/>
  <c r="B88" i="29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4" i="29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2" i="29"/>
  <c r="J50" i="29"/>
  <c r="H50" i="29"/>
  <c r="G50" i="29"/>
  <c r="F50" i="29"/>
  <c r="E50" i="29"/>
  <c r="D50" i="29"/>
  <c r="C50" i="29"/>
  <c r="B50" i="29"/>
  <c r="I49" i="29"/>
  <c r="J48" i="29"/>
  <c r="H48" i="29"/>
  <c r="G48" i="29"/>
  <c r="F48" i="29"/>
  <c r="E48" i="29"/>
  <c r="D48" i="29"/>
  <c r="C48" i="29"/>
  <c r="B48" i="29"/>
  <c r="I47" i="29"/>
  <c r="I46" i="29"/>
  <c r="J44" i="29"/>
  <c r="H44" i="29"/>
  <c r="G44" i="29"/>
  <c r="F44" i="29"/>
  <c r="E44" i="29"/>
  <c r="D44" i="29"/>
  <c r="C44" i="29"/>
  <c r="B44" i="29"/>
  <c r="I43" i="29"/>
  <c r="J42" i="29"/>
  <c r="H42" i="29"/>
  <c r="G42" i="29"/>
  <c r="F42" i="29"/>
  <c r="E42" i="29"/>
  <c r="D42" i="29"/>
  <c r="C42" i="29"/>
  <c r="B42" i="29"/>
  <c r="I41" i="29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4" i="29"/>
  <c r="I42" i="29" l="1"/>
  <c r="H89" i="29"/>
  <c r="F89" i="29"/>
  <c r="I48" i="29"/>
  <c r="J89" i="29"/>
  <c r="I60" i="29"/>
  <c r="G89" i="29"/>
  <c r="I66" i="29"/>
  <c r="B89" i="29"/>
  <c r="I62" i="29"/>
  <c r="I18" i="29"/>
  <c r="I36" i="29"/>
  <c r="I12" i="29"/>
  <c r="I44" i="29"/>
  <c r="I87" i="29"/>
  <c r="I30" i="29"/>
  <c r="I78" i="29"/>
  <c r="I50" i="29"/>
  <c r="I6" i="29"/>
  <c r="I54" i="29"/>
  <c r="D89" i="29"/>
  <c r="I91" i="30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0" i="29"/>
  <c r="J90" i="28"/>
  <c r="H90" i="28"/>
  <c r="G90" i="28"/>
  <c r="F90" i="28"/>
  <c r="E90" i="28"/>
  <c r="D90" i="28"/>
  <c r="C90" i="28"/>
  <c r="B90" i="28"/>
  <c r="J88" i="28"/>
  <c r="H88" i="28"/>
  <c r="G88" i="28"/>
  <c r="F88" i="28"/>
  <c r="E88" i="28"/>
  <c r="D88" i="28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58" i="28"/>
  <c r="J56" i="28"/>
  <c r="H56" i="28"/>
  <c r="G56" i="28"/>
  <c r="F56" i="28"/>
  <c r="E56" i="28"/>
  <c r="D56" i="28"/>
  <c r="C56" i="28"/>
  <c r="B56" i="28"/>
  <c r="I55" i="28"/>
  <c r="J54" i="28"/>
  <c r="H54" i="28"/>
  <c r="G54" i="28"/>
  <c r="F54" i="28"/>
  <c r="E54" i="28"/>
  <c r="D54" i="28"/>
  <c r="C54" i="28"/>
  <c r="B54" i="28"/>
  <c r="I53" i="28"/>
  <c r="I52" i="28"/>
  <c r="J50" i="28"/>
  <c r="H50" i="28"/>
  <c r="G50" i="28"/>
  <c r="F50" i="28"/>
  <c r="E50" i="28"/>
  <c r="D50" i="28"/>
  <c r="C50" i="28"/>
  <c r="B50" i="28"/>
  <c r="I49" i="28"/>
  <c r="J48" i="28"/>
  <c r="H48" i="28"/>
  <c r="G48" i="28"/>
  <c r="F48" i="28"/>
  <c r="E48" i="28"/>
  <c r="D48" i="28"/>
  <c r="C48" i="28"/>
  <c r="B48" i="28"/>
  <c r="I47" i="28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4" i="28"/>
  <c r="F89" i="28" l="1"/>
  <c r="I87" i="28"/>
  <c r="I62" i="28"/>
  <c r="I78" i="28"/>
  <c r="I18" i="28"/>
  <c r="I50" i="28"/>
  <c r="I66" i="28"/>
  <c r="I60" i="28"/>
  <c r="I36" i="28"/>
  <c r="I89" i="29"/>
  <c r="I12" i="28"/>
  <c r="I30" i="28"/>
  <c r="D89" i="28"/>
  <c r="H89" i="28"/>
  <c r="I48" i="28"/>
  <c r="I6" i="28"/>
  <c r="I54" i="28"/>
  <c r="I24" i="28"/>
  <c r="I56" i="28"/>
  <c r="I72" i="28"/>
  <c r="E89" i="28"/>
  <c r="I91" i="29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<sst xmlns="http://schemas.openxmlformats.org/spreadsheetml/2006/main" count="864" uniqueCount="48">
  <si>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</si>
  <si>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</si>
  <si>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</si>
  <si>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</si>
  <si>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</si>
  <si>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</si>
  <si>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</si>
  <si>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</si>
  <si>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</si>
  <si>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</si>
  <si>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</si>
  <si>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</si>
  <si>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</si>
  <si>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</si>
  <si>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</si>
  <si>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</si>
  <si>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</si>
  <si>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</si>
  <si>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</si>
  <si>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</si>
  <si>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</si>
  <si>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</si>
  <si>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</si>
  <si>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</si>
  <si>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</si>
  <si>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</si>
  <si>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</si>
  <si>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</si>
  <si>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</si>
  <si>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</si>
  <si>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</si>
  <si>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</si>
  <si>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</si>
  <si>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</si>
  <si>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</si>
  <si>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</si>
  <si>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</si>
  <si>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</si>
  <si>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</si>
  <si>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</si>
  <si>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</si>
  <si>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</si>
  <si>
    <t xml:space="preserve">Stav ke dni: 10. srpen 2020     </t>
  </si>
  <si>
    <t xml:space="preserve">Stav ke dni: 10. srpen 2020        </t>
  </si>
  <si>
    <t xml:space="preserve">Stav ke dni: 24. srpen 2020     </t>
  </si>
  <si>
    <t xml:space="preserve">Stav ke dni: 24. srpen 2020        </t>
  </si>
  <si>
    <t xml:space="preserve">Stav ke dni: 17. srpen 2020     </t>
  </si>
  <si>
    <t xml:space="preserve">Stav ke dni: 17. srpen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</si>
</sst>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0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9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K3" sqref="K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0" activePane="bottomRight" state="frozen"/>
      <selection pane="topRight" activeCell="K1" sqref="K1"/>
      <selection pane="bottomLeft" activeCell="A3" sqref="A3"/>
      <selection pane="bottomRight" activeCell="M101" sqref="M10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104505.67</v>
      </c>
      <c r="C5" s="34">
        <v>1894.9900000000002</v>
      </c>
      <c r="D5" s="34">
        <v>24005.25</v>
      </c>
      <c r="E5" s="34">
        <v>22023.63</v>
      </c>
      <c r="F5" s="34">
        <v>1313.8500000000001</v>
      </c>
      <c r="G5" s="34">
        <v>505.68</v>
      </c>
      <c r="H5" s="34">
        <v>1847.46</v>
      </c>
      <c r="I5" s="33">
        <f>B5+C5+D5+E5+F5+G5+H5</f>
        <v>156096.53</v>
      </c>
      <c r="J5" s="37">
        <v>80540.349999999991</v>
      </c>
    </row>
    <row r="6" spans="1:10" ht="20.100000000000001" customHeight="1" thickBot="1" x14ac:dyDescent="0.3">
      <c r="A6" s="5" t="s">
        <v>11</v>
      </c>
      <c r="B6" s="38">
        <f>(B5/B4)*100</f>
        <v>63.067768464169525</v>
      </c>
      <c r="C6" s="38">
        <f t="shared" ref="C6:J6" si="0">(C5/C4)*100</f>
        <v>28.27486597344387</v>
      </c>
      <c r="D6" s="38">
        <f t="shared" si="0"/>
        <v>99.823434331169167</v>
      </c>
      <c r="E6" s="38">
        <f t="shared" si="0"/>
        <v>55.646085556535894</v>
      </c>
      <c r="F6" s="38">
        <f t="shared" si="0"/>
        <v>25.568895021280657</v>
      </c>
      <c r="G6" s="38">
        <f t="shared" si="0"/>
        <v>7.7041560210429143</v>
      </c>
      <c r="H6" s="38">
        <f t="shared" si="0"/>
        <v>30.507383029106077</v>
      </c>
      <c r="I6" s="38">
        <f t="shared" si="0"/>
        <v>61.506292241449046</v>
      </c>
      <c r="J6" s="38">
        <f t="shared" si="0"/>
        <v>92.921648607940753</v>
      </c>
    </row>
    <row r="7" spans="1:10" ht="20.100000000000001" customHeight="1" thickBot="1" x14ac:dyDescent="0.3">
      <c r="A7" s="6" t="s">
        <v>22</v>
      </c>
      <c r="B7" s="39">
        <v>680733.87000000011</v>
      </c>
      <c r="C7" s="35">
        <v>10305.65</v>
      </c>
      <c r="D7" s="35">
        <v>154746.51</v>
      </c>
      <c r="E7" s="35">
        <v>120934.92000000001</v>
      </c>
      <c r="F7" s="35">
        <v>7645.27</v>
      </c>
      <c r="G7" s="35">
        <v>2051.4499999999998</v>
      </c>
      <c r="H7" s="40">
        <v>10368.49</v>
      </c>
      <c r="I7" s="36">
        <f>B7+C7+D7+E7+F7+G7+H7</f>
        <v>986786.16000000015</v>
      </c>
      <c r="J7" s="41">
        <v>285037.95</v>
      </c>
    </row>
    <row r="8" spans="1:10" ht="20.100000000000001" customHeight="1" thickBot="1" x14ac:dyDescent="0.3">
      <c r="A8" s="7" t="s">
        <v>10</v>
      </c>
      <c r="B8" s="42">
        <f t="shared" ref="B8:J8" si="1">B7/B5</f>
        <v>6.5138462822160763</v>
      </c>
      <c r="C8" s="42">
        <f t="shared" si="1"/>
        <v>5.4383664293742964</v>
      </c>
      <c r="D8" s="42">
        <f t="shared" si="1"/>
        <v>6.4463611085075145</v>
      </c>
      <c r="E8" s="42">
        <f t="shared" si="1"/>
        <v>5.4911438305129536</v>
      </c>
      <c r="F8" s="42">
        <f t="shared" si="1"/>
        <v>5.818982380028161</v>
      </c>
      <c r="G8" s="42">
        <f t="shared" si="1"/>
        <v>4.0568145862996356</v>
      </c>
      <c r="H8" s="42">
        <f t="shared" si="1"/>
        <v>5.6122947181535725</v>
      </c>
      <c r="I8" s="42">
        <f t="shared" si="1"/>
        <v>6.3216405899605848</v>
      </c>
      <c r="J8" s="42">
        <f t="shared" si="1"/>
        <v>3.5390701679344581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28181.91</v>
      </c>
      <c r="C11" s="34">
        <v>0</v>
      </c>
      <c r="D11" s="34">
        <v>15895.78</v>
      </c>
      <c r="E11" s="34">
        <v>8592.25</v>
      </c>
      <c r="F11" s="34">
        <v>919.1</v>
      </c>
      <c r="G11" s="34">
        <v>1163.24</v>
      </c>
      <c r="H11" s="34">
        <v>2096.9899999999998</v>
      </c>
      <c r="I11" s="34">
        <f>B11+C11+D11+E11+F11+G11+H11</f>
        <v>56849.27</v>
      </c>
      <c r="J11" s="37">
        <v>33966.630000000005</v>
      </c>
    </row>
    <row r="12" spans="1:10" ht="20.100000000000001" customHeight="1" thickBot="1" x14ac:dyDescent="0.3">
      <c r="A12" s="5" t="s">
        <v>11</v>
      </c>
      <c r="B12" s="38">
        <f>(B11/B10)*100</f>
        <v>38.212774866213508</v>
      </c>
      <c r="C12" s="38">
        <f t="shared" ref="C12:J12" si="2">(C11/C10)*100</f>
        <v>0</v>
      </c>
      <c r="D12" s="38">
        <f t="shared" si="2"/>
        <v>99.905724295100555</v>
      </c>
      <c r="E12" s="38">
        <f t="shared" si="2"/>
        <v>55.8154687239144</v>
      </c>
      <c r="F12" s="38">
        <f t="shared" si="2"/>
        <v>20.980569404116217</v>
      </c>
      <c r="G12" s="38">
        <f t="shared" si="2"/>
        <v>11.558253801861062</v>
      </c>
      <c r="H12" s="38">
        <f t="shared" si="2"/>
        <v>25.309490561096098</v>
      </c>
      <c r="I12" s="38">
        <f t="shared" si="2"/>
        <v>43.876420801966304</v>
      </c>
      <c r="J12" s="38">
        <f t="shared" si="2"/>
        <v>87.399597566874931</v>
      </c>
    </row>
    <row r="13" spans="1:10" ht="20.100000000000001" customHeight="1" thickBot="1" x14ac:dyDescent="0.3">
      <c r="A13" s="6" t="s">
        <v>22</v>
      </c>
      <c r="B13" s="39">
        <v>191740.40999999997</v>
      </c>
      <c r="C13" s="35">
        <v>0</v>
      </c>
      <c r="D13" s="35">
        <v>97387.72</v>
      </c>
      <c r="E13" s="35">
        <v>47532.800000000003</v>
      </c>
      <c r="F13" s="35">
        <v>5299.8</v>
      </c>
      <c r="G13" s="35">
        <v>4966.38</v>
      </c>
      <c r="H13" s="40">
        <v>13806.960000000001</v>
      </c>
      <c r="I13" s="46">
        <f>B13+C13+D13+E13+F13+G13+H13</f>
        <v>360734.07</v>
      </c>
      <c r="J13" s="41">
        <v>126006.14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6.8036698009467766</v>
      </c>
      <c r="C14" s="42" t="e">
        <f t="shared" si="3"/>
        <v>#DIV/0!</v>
      </c>
      <c r="D14" s="42">
        <f t="shared" si="3"/>
        <v>6.1266399006528776</v>
      </c>
      <c r="E14" s="42">
        <f t="shared" si="3"/>
        <v>5.5320550496086591</v>
      </c>
      <c r="F14" s="42">
        <f t="shared" si="3"/>
        <v>5.7662931128277659</v>
      </c>
      <c r="G14" s="42">
        <f t="shared" si="3"/>
        <v>4.2694370895086138</v>
      </c>
      <c r="H14" s="42">
        <f t="shared" si="3"/>
        <v>6.5841801820704928</v>
      </c>
      <c r="I14" s="42">
        <f t="shared" si="3"/>
        <v>6.3454477075958939</v>
      </c>
      <c r="J14" s="42">
        <f t="shared" si="3"/>
        <v>3.7097039064517139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27762</v>
      </c>
      <c r="C17" s="34">
        <v>238</v>
      </c>
      <c r="D17" s="34">
        <v>6122.18</v>
      </c>
      <c r="E17" s="34">
        <v>2961</v>
      </c>
      <c r="F17" s="34">
        <v>387</v>
      </c>
      <c r="G17" s="34">
        <v>151</v>
      </c>
      <c r="H17" s="34">
        <v>484</v>
      </c>
      <c r="I17" s="34">
        <f>B17+C17+D17+E17+F17+G17+H17</f>
        <v>38105.18</v>
      </c>
      <c r="J17" s="37">
        <v>17134</v>
      </c>
    </row>
    <row r="18" spans="1:12" ht="20.100000000000001" customHeight="1" thickBot="1" x14ac:dyDescent="0.3">
      <c r="A18" s="5" t="s">
        <v>11</v>
      </c>
      <c r="B18" s="38">
        <f>(B17/B16)*100</f>
        <v>51.829703150705285</v>
      </c>
      <c r="C18" s="38">
        <f t="shared" ref="C18:J18" si="4">(C17/C16)*100</f>
        <v>13.2566896152218</v>
      </c>
      <c r="D18" s="38">
        <f t="shared" si="4"/>
        <v>90.669680014454585</v>
      </c>
      <c r="E18" s="38">
        <f t="shared" si="4"/>
        <v>33.261926720414465</v>
      </c>
      <c r="F18" s="38">
        <f t="shared" si="4"/>
        <v>20.586201393691152</v>
      </c>
      <c r="G18" s="38">
        <f t="shared" si="4"/>
        <v>6.6210646321143569</v>
      </c>
      <c r="H18" s="38">
        <f t="shared" si="4"/>
        <v>12.29487374892039</v>
      </c>
      <c r="I18" s="38">
        <f t="shared" si="4"/>
        <v>48.167001746290474</v>
      </c>
      <c r="J18" s="38">
        <f t="shared" si="4"/>
        <v>71.941932523052373</v>
      </c>
    </row>
    <row r="19" spans="1:12" ht="20.100000000000001" customHeight="1" thickBot="1" x14ac:dyDescent="0.3">
      <c r="A19" s="6" t="s">
        <v>22</v>
      </c>
      <c r="B19" s="39">
        <v>193449</v>
      </c>
      <c r="C19" s="35">
        <v>1806.2</v>
      </c>
      <c r="D19" s="35">
        <v>42616</v>
      </c>
      <c r="E19" s="35">
        <v>17613</v>
      </c>
      <c r="F19" s="35">
        <v>2148</v>
      </c>
      <c r="G19" s="35">
        <v>682</v>
      </c>
      <c r="H19" s="40">
        <v>2739</v>
      </c>
      <c r="I19" s="46">
        <f>B19+C19+D19+E19+F19+G19+H19</f>
        <v>261053.2</v>
      </c>
      <c r="J19" s="41">
        <v>61106</v>
      </c>
    </row>
    <row r="20" spans="1:12" ht="20.100000000000001" customHeight="1" thickBot="1" x14ac:dyDescent="0.3">
      <c r="A20" s="26" t="s">
        <v>10</v>
      </c>
      <c r="B20" s="42">
        <f>B19/B17</f>
        <v>6.9681218932353577</v>
      </c>
      <c r="C20" s="42">
        <f t="shared" ref="C20:J20" si="5">C19/C17</f>
        <v>7.5890756302521014</v>
      </c>
      <c r="D20" s="42">
        <f t="shared" si="5"/>
        <v>6.9609191497146439</v>
      </c>
      <c r="E20" s="42">
        <f t="shared" si="5"/>
        <v>5.948328267477204</v>
      </c>
      <c r="F20" s="42">
        <f t="shared" si="5"/>
        <v>5.5503875968992249</v>
      </c>
      <c r="G20" s="42">
        <f t="shared" si="5"/>
        <v>4.5165562913907289</v>
      </c>
      <c r="H20" s="42">
        <f t="shared" si="5"/>
        <v>5.6590909090909092</v>
      </c>
      <c r="I20" s="42">
        <f t="shared" si="5"/>
        <v>6.8508585971776021</v>
      </c>
      <c r="J20" s="42">
        <f t="shared" si="5"/>
        <v>3.5663592856309094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1423.15</v>
      </c>
      <c r="C23" s="34">
        <v>0</v>
      </c>
      <c r="D23" s="34">
        <v>1060.52</v>
      </c>
      <c r="E23" s="34">
        <v>224</v>
      </c>
      <c r="F23" s="34">
        <v>0</v>
      </c>
      <c r="G23" s="34">
        <v>0</v>
      </c>
      <c r="H23" s="34">
        <v>0</v>
      </c>
      <c r="I23" s="34">
        <f>B23+C23+D23+E23+F23+G23+H23</f>
        <v>2707.67</v>
      </c>
      <c r="J23" s="37">
        <v>2628.19</v>
      </c>
    </row>
    <row r="24" spans="1:12" ht="20.100000000000001" customHeight="1" thickBot="1" x14ac:dyDescent="0.3">
      <c r="A24" s="5" t="s">
        <v>11</v>
      </c>
      <c r="B24" s="38">
        <f>(B23/B22)*100</f>
        <v>13.838675361197062</v>
      </c>
      <c r="C24" s="38">
        <f t="shared" ref="C24:J24" si="6">(C23/C22)*100</f>
        <v>0</v>
      </c>
      <c r="D24" s="38">
        <f t="shared" si="6"/>
        <v>84.685778168170572</v>
      </c>
      <c r="E24" s="38">
        <f t="shared" si="6"/>
        <v>8.2894191485582347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14.551427670106666</v>
      </c>
      <c r="J24" s="38">
        <f t="shared" si="6"/>
        <v>47.921981069633183</v>
      </c>
    </row>
    <row r="25" spans="1:12" ht="20.100000000000001" customHeight="1" thickBot="1" x14ac:dyDescent="0.3">
      <c r="A25" s="6" t="s">
        <v>22</v>
      </c>
      <c r="B25" s="39">
        <v>7115.15</v>
      </c>
      <c r="C25" s="35">
        <v>0</v>
      </c>
      <c r="D25" s="35">
        <v>5861.88</v>
      </c>
      <c r="E25" s="35">
        <v>1174</v>
      </c>
      <c r="F25" s="35">
        <v>0</v>
      </c>
      <c r="G25" s="35">
        <v>0</v>
      </c>
      <c r="H25" s="40">
        <v>0</v>
      </c>
      <c r="I25" s="46">
        <f>B25+C25+D25+E25+F25+G25+H25</f>
        <v>14151.029999999999</v>
      </c>
      <c r="J25" s="41">
        <v>9981.61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4.9995784000281063</v>
      </c>
      <c r="C26" s="42" t="e">
        <f t="shared" si="7"/>
        <v>#DIV/0!</v>
      </c>
      <c r="D26" s="42">
        <f t="shared" si="7"/>
        <v>5.5273639346735566</v>
      </c>
      <c r="E26" s="42">
        <f t="shared" si="7"/>
        <v>5.2410714285714288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5.2262757278398029</v>
      </c>
      <c r="J26" s="42">
        <f t="shared" si="7"/>
        <v>3.7979027391474744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54537.84</v>
      </c>
      <c r="C29" s="34">
        <v>1753.8</v>
      </c>
      <c r="D29" s="34">
        <v>6088.01</v>
      </c>
      <c r="E29" s="34">
        <v>12065.77</v>
      </c>
      <c r="F29" s="34">
        <v>1850.97</v>
      </c>
      <c r="G29" s="34">
        <v>1000.1</v>
      </c>
      <c r="H29" s="34">
        <v>504.43</v>
      </c>
      <c r="I29" s="34">
        <f>B29+C29+D29+E29+F29+G29+H29</f>
        <v>77800.92</v>
      </c>
      <c r="J29" s="37">
        <v>24199.64</v>
      </c>
    </row>
    <row r="30" spans="1:12" ht="20.100000000000001" customHeight="1" thickBot="1" x14ac:dyDescent="0.3">
      <c r="A30" s="5" t="s">
        <v>11</v>
      </c>
      <c r="B30" s="38">
        <f>(B29/B28)*100</f>
        <v>88.852583262273427</v>
      </c>
      <c r="C30" s="38">
        <f t="shared" ref="C30:J30" si="8">(C29/C28)*100</f>
        <v>77.630623771667345</v>
      </c>
      <c r="D30" s="38">
        <f t="shared" si="8"/>
        <v>97.697187359083117</v>
      </c>
      <c r="E30" s="38">
        <f t="shared" si="8"/>
        <v>90.991887797156465</v>
      </c>
      <c r="F30" s="38">
        <f t="shared" si="8"/>
        <v>80.670917466778818</v>
      </c>
      <c r="G30" s="38">
        <f t="shared" si="8"/>
        <v>70.936624463595422</v>
      </c>
      <c r="H30" s="38">
        <f t="shared" si="8"/>
        <v>51.319015596227615</v>
      </c>
      <c r="I30" s="38">
        <f t="shared" si="8"/>
        <v>88.593030634948306</v>
      </c>
      <c r="J30" s="38">
        <f t="shared" si="8"/>
        <v>94.86520707971539</v>
      </c>
    </row>
    <row r="31" spans="1:12" ht="20.100000000000001" customHeight="1" thickBot="1" x14ac:dyDescent="0.3">
      <c r="A31" s="6" t="s">
        <v>22</v>
      </c>
      <c r="B31" s="39">
        <v>246083.9</v>
      </c>
      <c r="C31" s="35">
        <v>6160.9</v>
      </c>
      <c r="D31" s="35">
        <v>28355.55</v>
      </c>
      <c r="E31" s="35">
        <v>50418.32</v>
      </c>
      <c r="F31" s="35">
        <v>7650</v>
      </c>
      <c r="G31" s="35">
        <v>4141.68</v>
      </c>
      <c r="H31" s="40">
        <v>2247.5</v>
      </c>
      <c r="I31" s="46">
        <f>B31+C31+D31+E31+F31+G31+H31</f>
        <v>345057.85</v>
      </c>
      <c r="J31" s="41">
        <v>65510.58</v>
      </c>
    </row>
    <row r="32" spans="1:12" ht="20.100000000000001" customHeight="1" thickBot="1" x14ac:dyDescent="0.3">
      <c r="A32" s="7" t="s">
        <v>10</v>
      </c>
      <c r="B32" s="42">
        <f>B31/B29</f>
        <v>4.5121680653285869</v>
      </c>
      <c r="C32" s="42">
        <f>C31/C29</f>
        <v>3.5128863040255442</v>
      </c>
      <c r="D32" s="42">
        <f t="shared" ref="D32:J32" si="9">D31/D29</f>
        <v>4.6576056872442715</v>
      </c>
      <c r="E32" s="42">
        <f t="shared" si="9"/>
        <v>4.1786243231886564</v>
      </c>
      <c r="F32" s="42">
        <f t="shared" si="9"/>
        <v>4.1329681194184671</v>
      </c>
      <c r="G32" s="42">
        <f t="shared" si="9"/>
        <v>4.1412658734126593</v>
      </c>
      <c r="H32" s="42">
        <f t="shared" si="9"/>
        <v>4.4555240568562535</v>
      </c>
      <c r="I32" s="42">
        <f t="shared" si="9"/>
        <v>4.4351384276689787</v>
      </c>
      <c r="J32" s="42">
        <f t="shared" si="9"/>
        <v>2.7070890310764955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4995.9400000000005</v>
      </c>
      <c r="C35" s="34">
        <v>65</v>
      </c>
      <c r="D35" s="34">
        <v>2011.45</v>
      </c>
      <c r="E35" s="34">
        <v>256.8</v>
      </c>
      <c r="F35" s="34">
        <v>288.08000000000004</v>
      </c>
      <c r="G35" s="34">
        <v>0</v>
      </c>
      <c r="H35" s="34">
        <v>243</v>
      </c>
      <c r="I35" s="34">
        <f>B35+C35+D35+E35+F35+G35+H35</f>
        <v>7860.27</v>
      </c>
      <c r="J35" s="37">
        <v>4783.76</v>
      </c>
    </row>
    <row r="36" spans="1:10" ht="20.100000000000001" customHeight="1" thickBot="1" x14ac:dyDescent="0.3">
      <c r="A36" s="5" t="s">
        <v>11</v>
      </c>
      <c r="B36" s="21">
        <f>(B35/B34)*100</f>
        <v>48.068065814400782</v>
      </c>
      <c r="C36" s="21">
        <f t="shared" ref="C36:J36" si="10">(C35/C34)*100</f>
        <v>14.07383349572372</v>
      </c>
      <c r="D36" s="21">
        <f t="shared" si="10"/>
        <v>100</v>
      </c>
      <c r="E36" s="21">
        <f t="shared" si="10"/>
        <v>14.879796967256336</v>
      </c>
      <c r="F36" s="21">
        <f t="shared" si="10"/>
        <v>17.894834922508313</v>
      </c>
      <c r="G36" s="21">
        <f t="shared" si="10"/>
        <v>0</v>
      </c>
      <c r="H36" s="21">
        <f t="shared" si="10"/>
        <v>16.51364924465345</v>
      </c>
      <c r="I36" s="21">
        <f t="shared" si="10"/>
        <v>41.535064218612781</v>
      </c>
      <c r="J36" s="21">
        <f t="shared" si="10"/>
        <v>94.79211664136902</v>
      </c>
    </row>
    <row r="37" spans="1:10" ht="20.100000000000001" customHeight="1" thickBot="1" x14ac:dyDescent="0.3">
      <c r="A37" s="6" t="s">
        <v>22</v>
      </c>
      <c r="B37" s="39">
        <v>33240.97</v>
      </c>
      <c r="C37" s="35">
        <v>390</v>
      </c>
      <c r="D37" s="35">
        <v>13452.19</v>
      </c>
      <c r="E37" s="35">
        <v>1448.8000000000002</v>
      </c>
      <c r="F37" s="35">
        <v>1714.6</v>
      </c>
      <c r="G37" s="35">
        <v>0</v>
      </c>
      <c r="H37" s="40">
        <v>1309.5</v>
      </c>
      <c r="I37" s="46">
        <f>B37+C37+D37+E37+F37+G37+H37</f>
        <v>51556.060000000005</v>
      </c>
      <c r="J37" s="41">
        <v>17418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6.6535967205370756</v>
      </c>
      <c r="C38" s="22">
        <f t="shared" si="11"/>
        <v>6</v>
      </c>
      <c r="D38" s="22">
        <f t="shared" si="11"/>
        <v>6.687807303189242</v>
      </c>
      <c r="E38" s="22">
        <f t="shared" si="11"/>
        <v>5.6417445482866047</v>
      </c>
      <c r="F38" s="22">
        <f t="shared" si="11"/>
        <v>5.9518189391835588</v>
      </c>
      <c r="G38" s="22" t="e">
        <f t="shared" si="11"/>
        <v>#DIV/0!</v>
      </c>
      <c r="H38" s="22">
        <f t="shared" si="11"/>
        <v>5.3888888888888893</v>
      </c>
      <c r="I38" s="22">
        <f t="shared" si="11"/>
        <v>6.5590698538345373</v>
      </c>
      <c r="J38" s="22">
        <f t="shared" si="11"/>
        <v>3.6410689499473214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35664.119999999995</v>
      </c>
      <c r="C41" s="52">
        <v>0</v>
      </c>
      <c r="D41" s="52">
        <v>16837.150000000001</v>
      </c>
      <c r="E41" s="52">
        <v>852.11</v>
      </c>
      <c r="F41" s="52">
        <v>311.47000000000003</v>
      </c>
      <c r="G41" s="52">
        <v>0</v>
      </c>
      <c r="H41" s="52">
        <v>0</v>
      </c>
      <c r="I41" s="34">
        <f>B41+C41+D41+E41+F41+G41+H41</f>
        <v>53664.85</v>
      </c>
      <c r="J41" s="32">
        <v>21053.040000000001</v>
      </c>
    </row>
    <row r="42" spans="1:10" ht="20.100000000000001" customHeight="1" thickBot="1" x14ac:dyDescent="0.3">
      <c r="A42" s="5" t="s">
        <v>11</v>
      </c>
      <c r="B42" s="21">
        <f>(B41/B40)*100</f>
        <v>61.873778194771269</v>
      </c>
      <c r="C42" s="21">
        <f t="shared" ref="C42:J42" si="12">(C41/C40)*100</f>
        <v>0</v>
      </c>
      <c r="D42" s="21">
        <f t="shared" si="12"/>
        <v>100</v>
      </c>
      <c r="E42" s="21">
        <f t="shared" si="12"/>
        <v>10.568688225495777</v>
      </c>
      <c r="F42" s="21">
        <f t="shared" si="12"/>
        <v>10.653136051769311</v>
      </c>
      <c r="G42" s="21">
        <f t="shared" si="12"/>
        <v>0</v>
      </c>
      <c r="H42" s="21">
        <f t="shared" si="12"/>
        <v>0</v>
      </c>
      <c r="I42" s="21">
        <f t="shared" si="12"/>
        <v>53.363368314371129</v>
      </c>
      <c r="J42" s="21">
        <f t="shared" si="12"/>
        <v>69.908259074143189</v>
      </c>
    </row>
    <row r="43" spans="1:10" ht="20.100000000000001" customHeight="1" thickBot="1" x14ac:dyDescent="0.3">
      <c r="A43" s="6" t="s">
        <v>22</v>
      </c>
      <c r="B43" s="51">
        <v>220023.6</v>
      </c>
      <c r="C43" s="51">
        <v>0</v>
      </c>
      <c r="D43" s="51">
        <v>102849.05</v>
      </c>
      <c r="E43" s="51">
        <v>4509.32</v>
      </c>
      <c r="F43" s="51">
        <v>1972.83</v>
      </c>
      <c r="G43" s="51">
        <v>0</v>
      </c>
      <c r="H43" s="51">
        <v>0</v>
      </c>
      <c r="I43" s="46">
        <f>B43+C43+D43+E43+F43+G43+H43</f>
        <v>329354.80000000005</v>
      </c>
      <c r="J43" s="41">
        <v>71410.209999999992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6.1693264827507317</v>
      </c>
      <c r="C44" s="22" t="e">
        <f t="shared" si="13"/>
        <v>#DIV/0!</v>
      </c>
      <c r="D44" s="22">
        <f t="shared" si="13"/>
        <v>6.1084595670882536</v>
      </c>
      <c r="E44" s="22">
        <f t="shared" si="13"/>
        <v>5.2919458755325008</v>
      </c>
      <c r="F44" s="22">
        <f t="shared" si="13"/>
        <v>6.3339326419879916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6.137253714489094</v>
      </c>
      <c r="J44" s="22">
        <f t="shared" si="13"/>
        <v>3.391919171768067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22313.52</v>
      </c>
      <c r="C47" s="34">
        <v>0</v>
      </c>
      <c r="D47" s="34">
        <v>6031.65</v>
      </c>
      <c r="E47" s="34">
        <v>5457.11</v>
      </c>
      <c r="F47" s="34">
        <v>38.299999999999997</v>
      </c>
      <c r="G47" s="34">
        <v>113.30000000000001</v>
      </c>
      <c r="H47" s="34">
        <v>520.51</v>
      </c>
      <c r="I47" s="34">
        <f>B47+C47+D47+E47+F47+G47+H47</f>
        <v>34474.390000000007</v>
      </c>
      <c r="J47" s="37">
        <v>18196.95</v>
      </c>
    </row>
    <row r="48" spans="1:10" ht="18.75" customHeight="1" thickBot="1" x14ac:dyDescent="0.3">
      <c r="A48" s="5" t="s">
        <v>11</v>
      </c>
      <c r="B48" s="38">
        <f>(B47/B46)*100</f>
        <v>44.261071754306691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33.975008295910939</v>
      </c>
      <c r="F48" s="38">
        <f t="shared" si="14"/>
        <v>4.9853563293198819</v>
      </c>
      <c r="G48" s="38">
        <f t="shared" si="14"/>
        <v>4.4637053087757321</v>
      </c>
      <c r="H48" s="38">
        <f t="shared" si="14"/>
        <v>12.646599332816624</v>
      </c>
      <c r="I48" s="38">
        <f t="shared" si="14"/>
        <v>42.277102831015654</v>
      </c>
      <c r="J48" s="38">
        <f t="shared" si="14"/>
        <v>70.874169085036385</v>
      </c>
    </row>
    <row r="49" spans="1:10" ht="18.75" customHeight="1" thickBot="1" x14ac:dyDescent="0.3">
      <c r="A49" s="6" t="s">
        <v>22</v>
      </c>
      <c r="B49" s="39">
        <v>136789.56</v>
      </c>
      <c r="C49" s="35">
        <v>0</v>
      </c>
      <c r="D49" s="35">
        <v>36825.699999999997</v>
      </c>
      <c r="E49" s="35">
        <v>27696.579999999998</v>
      </c>
      <c r="F49" s="35">
        <v>206.83</v>
      </c>
      <c r="G49" s="35">
        <v>649.28</v>
      </c>
      <c r="H49" s="40">
        <v>2662.38</v>
      </c>
      <c r="I49" s="46">
        <f>B49+C49+D49+E49+F49+G49+H49</f>
        <v>204830.33</v>
      </c>
      <c r="J49" s="41">
        <v>60545.91</v>
      </c>
    </row>
    <row r="50" spans="1:10" ht="18.75" customHeight="1" thickBot="1" x14ac:dyDescent="0.3">
      <c r="A50" s="7" t="s">
        <v>10</v>
      </c>
      <c r="B50" s="42">
        <f t="shared" ref="B50:J50" si="15">B49/B47</f>
        <v>6.1303442935045656</v>
      </c>
      <c r="C50" s="42" t="e">
        <f t="shared" si="15"/>
        <v>#DIV/0!</v>
      </c>
      <c r="D50" s="42">
        <f t="shared" si="15"/>
        <v>6.105410625616539</v>
      </c>
      <c r="E50" s="42">
        <f t="shared" si="15"/>
        <v>5.0753200870057595</v>
      </c>
      <c r="F50" s="42">
        <f t="shared" si="15"/>
        <v>5.4002610966057452</v>
      </c>
      <c r="G50" s="42">
        <f t="shared" si="15"/>
        <v>5.730626654898499</v>
      </c>
      <c r="H50" s="42">
        <f t="shared" si="15"/>
        <v>5.1149449578298212</v>
      </c>
      <c r="I50" s="42">
        <f t="shared" si="15"/>
        <v>5.9415215178571676</v>
      </c>
      <c r="J50" s="42">
        <f t="shared" si="15"/>
        <v>3.3272559412429006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19748</v>
      </c>
      <c r="C53" s="34">
        <v>0</v>
      </c>
      <c r="D53" s="34">
        <v>13563.92</v>
      </c>
      <c r="E53" s="34">
        <v>2858</v>
      </c>
      <c r="F53" s="34">
        <v>13.6</v>
      </c>
      <c r="G53" s="34">
        <v>0</v>
      </c>
      <c r="H53" s="34">
        <v>280</v>
      </c>
      <c r="I53" s="34">
        <f>B53+C53+D53+E53+F53+G53+H53</f>
        <v>36463.519999999997</v>
      </c>
      <c r="J53" s="37">
        <v>25852</v>
      </c>
    </row>
    <row r="54" spans="1:10" ht="20.100000000000001" customHeight="1" thickBot="1" x14ac:dyDescent="0.3">
      <c r="A54" s="5" t="s">
        <v>11</v>
      </c>
      <c r="B54" s="21">
        <f>(B53/B52)*100</f>
        <v>28.275946201819352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10.109306433664486</v>
      </c>
      <c r="F54" s="21">
        <f t="shared" si="16"/>
        <v>0.24573354172501335</v>
      </c>
      <c r="G54" s="21">
        <f t="shared" si="16"/>
        <v>0</v>
      </c>
      <c r="H54" s="21">
        <f t="shared" si="16"/>
        <v>5.3448680676583944</v>
      </c>
      <c r="I54" s="21">
        <f t="shared" si="16"/>
        <v>28.058120718298575</v>
      </c>
      <c r="J54" s="21">
        <f t="shared" si="16"/>
        <v>68.06075551861575</v>
      </c>
    </row>
    <row r="55" spans="1:10" ht="20.100000000000001" customHeight="1" thickBot="1" x14ac:dyDescent="0.3">
      <c r="A55" s="6" t="s">
        <v>22</v>
      </c>
      <c r="B55" s="39">
        <v>128903</v>
      </c>
      <c r="C55" s="35">
        <v>0</v>
      </c>
      <c r="D55" s="35">
        <v>85603</v>
      </c>
      <c r="E55" s="35">
        <v>15885</v>
      </c>
      <c r="F55" s="35">
        <v>75</v>
      </c>
      <c r="G55" s="35">
        <v>0</v>
      </c>
      <c r="H55" s="40">
        <v>1670</v>
      </c>
      <c r="I55" s="46">
        <f>B55+C55+D55+E55+F55+G55+H55</f>
        <v>232136</v>
      </c>
      <c r="J55" s="41">
        <v>96236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6.5273951792586589</v>
      </c>
      <c r="C56" s="42" t="e">
        <f t="shared" si="17"/>
        <v>#DIV/0!</v>
      </c>
      <c r="D56" s="42">
        <f t="shared" si="17"/>
        <v>6.311081162377838</v>
      </c>
      <c r="E56" s="42">
        <f t="shared" si="17"/>
        <v>5.5580825752274317</v>
      </c>
      <c r="F56" s="42">
        <f t="shared" si="17"/>
        <v>5.5147058823529411</v>
      </c>
      <c r="G56" s="42" t="e">
        <f t="shared" si="17"/>
        <v>#DIV/0!</v>
      </c>
      <c r="H56" s="42">
        <f t="shared" si="17"/>
        <v>5.9642857142857144</v>
      </c>
      <c r="I56" s="42">
        <f t="shared" si="17"/>
        <v>6.3662531757767766</v>
      </c>
      <c r="J56" s="42">
        <f t="shared" si="17"/>
        <v>3.722574655732632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82792.31</v>
      </c>
      <c r="C59" s="34">
        <v>916.6099999999999</v>
      </c>
      <c r="D59" s="34">
        <v>10894.27</v>
      </c>
      <c r="E59" s="34">
        <v>17308.04</v>
      </c>
      <c r="F59" s="34">
        <v>1352.55</v>
      </c>
      <c r="G59" s="34">
        <v>568.64</v>
      </c>
      <c r="H59" s="34">
        <v>1288.5500000000002</v>
      </c>
      <c r="I59" s="34">
        <f>B59+C59+D59+E59+F59+G59+H59</f>
        <v>115120.97000000002</v>
      </c>
      <c r="J59" s="37">
        <v>31543.660000000003</v>
      </c>
    </row>
    <row r="60" spans="1:10" ht="20.100000000000001" customHeight="1" thickBot="1" x14ac:dyDescent="0.3">
      <c r="A60" s="18" t="s">
        <v>11</v>
      </c>
      <c r="B60" s="38">
        <f>(B59/B58)*100</f>
        <v>78.874285099673301</v>
      </c>
      <c r="C60" s="38">
        <f t="shared" ref="C60:J60" si="18">(C59/C58)*100</f>
        <v>47.584710346939936</v>
      </c>
      <c r="D60" s="38">
        <f t="shared" si="18"/>
        <v>99.307218509662931</v>
      </c>
      <c r="E60" s="38">
        <f t="shared" si="18"/>
        <v>61.639197139560395</v>
      </c>
      <c r="F60" s="38">
        <f t="shared" si="18"/>
        <v>43.562631246698693</v>
      </c>
      <c r="G60" s="38">
        <f t="shared" si="18"/>
        <v>27.573632810605837</v>
      </c>
      <c r="H60" s="38">
        <f t="shared" si="18"/>
        <v>60.966435458992976</v>
      </c>
      <c r="I60" s="38">
        <f t="shared" si="18"/>
        <v>75.132363221190701</v>
      </c>
      <c r="J60" s="38">
        <f t="shared" si="18"/>
        <v>92.549459364381647</v>
      </c>
    </row>
    <row r="61" spans="1:10" ht="20.100000000000001" customHeight="1" thickBot="1" x14ac:dyDescent="0.3">
      <c r="A61" s="19" t="s">
        <v>22</v>
      </c>
      <c r="B61" s="39">
        <v>514338.06999999995</v>
      </c>
      <c r="C61" s="35">
        <v>4800.04</v>
      </c>
      <c r="D61" s="35">
        <v>68849.539999999994</v>
      </c>
      <c r="E61" s="35">
        <v>97958.439999999988</v>
      </c>
      <c r="F61" s="35">
        <v>8011.15</v>
      </c>
      <c r="G61" s="35">
        <v>2654</v>
      </c>
      <c r="H61" s="40">
        <v>6779.3419999999996</v>
      </c>
      <c r="I61" s="46">
        <f>B61+C61+D61+E61+F61+G61+H61</f>
        <v>703390.58199999982</v>
      </c>
      <c r="J61" s="41">
        <v>101102.13</v>
      </c>
    </row>
    <row r="62" spans="1:10" ht="20.100000000000001" customHeight="1" thickBot="1" x14ac:dyDescent="0.3">
      <c r="A62" s="20" t="s">
        <v>10</v>
      </c>
      <c r="B62" s="42">
        <f>B61/B59</f>
        <v>6.2123894115286786</v>
      </c>
      <c r="C62" s="42">
        <f t="shared" ref="C62:J62" si="19">C61/C59</f>
        <v>5.2367309979162355</v>
      </c>
      <c r="D62" s="42">
        <f t="shared" si="19"/>
        <v>6.3197937998599256</v>
      </c>
      <c r="E62" s="42">
        <f t="shared" si="19"/>
        <v>5.6597072805470745</v>
      </c>
      <c r="F62" s="42">
        <f t="shared" si="19"/>
        <v>5.9229973013936634</v>
      </c>
      <c r="G62" s="42">
        <f t="shared" si="19"/>
        <v>4.6672763083849187</v>
      </c>
      <c r="H62" s="42">
        <f t="shared" si="19"/>
        <v>5.261217647743587</v>
      </c>
      <c r="I62" s="42">
        <f t="shared" si="19"/>
        <v>6.1100126414848637</v>
      </c>
      <c r="J62" s="42">
        <f t="shared" si="19"/>
        <v>3.2051489903200832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32761.131428441993</v>
      </c>
      <c r="C65" s="34">
        <v>66.605409836065576</v>
      </c>
      <c r="D65" s="43">
        <v>2988.0799999999995</v>
      </c>
      <c r="E65" s="44">
        <v>24571.952668978211</v>
      </c>
      <c r="F65" s="34">
        <v>137.37</v>
      </c>
      <c r="G65" s="34">
        <v>0</v>
      </c>
      <c r="H65" s="34">
        <v>100.13236410979712</v>
      </c>
      <c r="I65" s="34">
        <f>B65+C65+D65+E65+F65+G65+H65</f>
        <v>60625.27187136608</v>
      </c>
      <c r="J65" s="37">
        <v>22678.16</v>
      </c>
    </row>
    <row r="66" spans="1:10" ht="20.100000000000001" customHeight="1" thickBot="1" x14ac:dyDescent="0.3">
      <c r="A66" s="5" t="s">
        <v>11</v>
      </c>
      <c r="B66" s="38">
        <f>(B65/B64)*100</f>
        <v>70.656153070194975</v>
      </c>
      <c r="C66" s="38">
        <f t="shared" ref="C66:J66" si="20">(C65/C64)*100</f>
        <v>4.4081517602097717</v>
      </c>
      <c r="D66" s="38">
        <f t="shared" si="20"/>
        <v>95.738347820793351</v>
      </c>
      <c r="E66" s="38">
        <f t="shared" si="20"/>
        <v>71.43973102470278</v>
      </c>
      <c r="F66" s="38">
        <f t="shared" si="20"/>
        <v>13.022581195608899</v>
      </c>
      <c r="G66" s="38">
        <f t="shared" si="20"/>
        <v>0</v>
      </c>
      <c r="H66" s="38">
        <f t="shared" si="20"/>
        <v>7.3637025841696362</v>
      </c>
      <c r="I66" s="38">
        <f t="shared" si="20"/>
        <v>67.69055475230347</v>
      </c>
      <c r="J66" s="38">
        <f t="shared" si="20"/>
        <v>98.227005955603687</v>
      </c>
    </row>
    <row r="67" spans="1:10" ht="20.100000000000001" customHeight="1" thickBot="1" x14ac:dyDescent="0.3">
      <c r="A67" s="6" t="s">
        <v>22</v>
      </c>
      <c r="B67" s="39">
        <v>229916.00325337591</v>
      </c>
      <c r="C67" s="35">
        <v>198.36</v>
      </c>
      <c r="D67" s="35">
        <v>19433.967466542435</v>
      </c>
      <c r="E67" s="35">
        <v>144911.76968785134</v>
      </c>
      <c r="F67" s="35">
        <v>912</v>
      </c>
      <c r="G67" s="35">
        <v>0</v>
      </c>
      <c r="H67" s="40">
        <v>621.0324400564175</v>
      </c>
      <c r="I67" s="46">
        <f>B67+C67+D67+E67+F67+G67+H67</f>
        <v>395993.13284782611</v>
      </c>
      <c r="J67" s="41">
        <v>73576.73000000001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7.0179506393290012</v>
      </c>
      <c r="C68" s="42">
        <f t="shared" si="21"/>
        <v>2.978136468016924</v>
      </c>
      <c r="D68" s="42">
        <f t="shared" si="21"/>
        <v>6.5038310441964198</v>
      </c>
      <c r="E68" s="42">
        <f t="shared" si="21"/>
        <v>5.8974462322972272</v>
      </c>
      <c r="F68" s="42">
        <f t="shared" si="21"/>
        <v>6.6390041493775929</v>
      </c>
      <c r="G68" s="42" t="e">
        <f t="shared" si="21"/>
        <v>#DIV/0!</v>
      </c>
      <c r="H68" s="42">
        <f t="shared" si="21"/>
        <v>6.202115026221124</v>
      </c>
      <c r="I68" s="42">
        <f t="shared" si="21"/>
        <v>6.5318161984995173</v>
      </c>
      <c r="J68" s="42">
        <f t="shared" si="21"/>
        <v>3.2443871107708921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23314.039999999997</v>
      </c>
      <c r="C71" s="34">
        <v>277.36</v>
      </c>
      <c r="D71" s="34">
        <v>3314.91</v>
      </c>
      <c r="E71" s="34">
        <v>6792.47</v>
      </c>
      <c r="F71" s="34">
        <v>116.74000000000001</v>
      </c>
      <c r="G71" s="34">
        <v>106</v>
      </c>
      <c r="H71" s="34">
        <v>90.13</v>
      </c>
      <c r="I71" s="34">
        <f>B71+C71+D71+E71+F71+G71+H71</f>
        <v>34011.649999999994</v>
      </c>
      <c r="J71" s="37">
        <v>12613.710000000001</v>
      </c>
    </row>
    <row r="72" spans="1:10" ht="20.100000000000001" customHeight="1" thickBot="1" x14ac:dyDescent="0.3">
      <c r="A72" s="5" t="s">
        <v>11</v>
      </c>
      <c r="B72" s="21">
        <f>(B71/B70)*100</f>
        <v>71.582673178711659</v>
      </c>
      <c r="C72" s="21">
        <f t="shared" ref="C72:J72" si="22">(C71/C70)*100</f>
        <v>27.435037637120786</v>
      </c>
      <c r="D72" s="21">
        <f t="shared" si="22"/>
        <v>95.854297512058011</v>
      </c>
      <c r="E72" s="21">
        <f t="shared" si="22"/>
        <v>80.397961309382907</v>
      </c>
      <c r="F72" s="21">
        <f t="shared" si="22"/>
        <v>28.557450035470538</v>
      </c>
      <c r="G72" s="21">
        <f t="shared" si="22"/>
        <v>9.1973171599378745</v>
      </c>
      <c r="H72" s="21">
        <f t="shared" si="22"/>
        <v>17.859195117601601</v>
      </c>
      <c r="I72" s="21">
        <f t="shared" si="22"/>
        <v>71.523412634741263</v>
      </c>
      <c r="J72" s="21">
        <f t="shared" si="22"/>
        <v>96.619762543086949</v>
      </c>
    </row>
    <row r="73" spans="1:10" ht="20.100000000000001" customHeight="1" thickBot="1" x14ac:dyDescent="0.3">
      <c r="A73" s="6" t="s">
        <v>22</v>
      </c>
      <c r="B73" s="39">
        <v>158343.28000000003</v>
      </c>
      <c r="C73" s="35">
        <v>1573.21</v>
      </c>
      <c r="D73" s="35">
        <v>21202.89</v>
      </c>
      <c r="E73" s="35">
        <v>35704.83</v>
      </c>
      <c r="F73" s="35">
        <v>551.72</v>
      </c>
      <c r="G73" s="35">
        <v>357.22</v>
      </c>
      <c r="H73" s="40">
        <v>483.06</v>
      </c>
      <c r="I73" s="46">
        <f>B73+C73+D73+E73+F73+G73+H73</f>
        <v>218216.21000000002</v>
      </c>
      <c r="J73" s="41">
        <v>37886.469999999994</v>
      </c>
    </row>
    <row r="74" spans="1:10" ht="20.100000000000001" customHeight="1" thickBot="1" x14ac:dyDescent="0.3">
      <c r="A74" s="7" t="s">
        <v>10</v>
      </c>
      <c r="B74" s="22">
        <f>B73/B71</f>
        <v>6.7917563837069874</v>
      </c>
      <c r="C74" s="22">
        <f>C73/C71</f>
        <v>5.6720868185751367</v>
      </c>
      <c r="D74" s="22">
        <f t="shared" ref="D74:J74" si="23">D73/D71</f>
        <v>6.3962189018706388</v>
      </c>
      <c r="E74" s="22">
        <f t="shared" si="23"/>
        <v>5.2565311293240899</v>
      </c>
      <c r="F74" s="22">
        <f t="shared" si="23"/>
        <v>4.7260579064587969</v>
      </c>
      <c r="G74" s="22">
        <f t="shared" si="23"/>
        <v>3.37</v>
      </c>
      <c r="H74" s="22">
        <f t="shared" si="23"/>
        <v>5.3595917008765124</v>
      </c>
      <c r="I74" s="22">
        <f t="shared" si="23"/>
        <v>6.4159254255527172</v>
      </c>
      <c r="J74" s="22">
        <f t="shared" si="23"/>
        <v>3.0035945015384047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15243.82</v>
      </c>
      <c r="C77" s="34">
        <v>0</v>
      </c>
      <c r="D77" s="34">
        <v>3540.6400000000003</v>
      </c>
      <c r="E77" s="34">
        <v>4919.42</v>
      </c>
      <c r="F77" s="34">
        <v>192.36</v>
      </c>
      <c r="G77" s="34">
        <v>0</v>
      </c>
      <c r="H77" s="34">
        <v>0</v>
      </c>
      <c r="I77" s="34">
        <f>B77+C77+D77+E77+F77+G77+H77</f>
        <v>23896.239999999998</v>
      </c>
      <c r="J77" s="37">
        <v>12207.18</v>
      </c>
    </row>
    <row r="78" spans="1:10" ht="20.100000000000001" customHeight="1" thickBot="1" x14ac:dyDescent="0.3">
      <c r="A78" s="5" t="s">
        <v>11</v>
      </c>
      <c r="B78" s="21">
        <f>(B77/B76)*100</f>
        <v>40.365026590814971</v>
      </c>
      <c r="C78" s="21">
        <f t="shared" ref="C78:J78" si="24">(C77/C76)*100</f>
        <v>0</v>
      </c>
      <c r="D78" s="21">
        <f t="shared" si="24"/>
        <v>79.664479664479686</v>
      </c>
      <c r="E78" s="21">
        <f t="shared" si="24"/>
        <v>39.682918683985086</v>
      </c>
      <c r="F78" s="21">
        <f t="shared" si="24"/>
        <v>19.637388215116992</v>
      </c>
      <c r="G78" s="21">
        <f t="shared" si="24"/>
        <v>0</v>
      </c>
      <c r="H78" s="21">
        <f t="shared" si="24"/>
        <v>0</v>
      </c>
      <c r="I78" s="21">
        <f t="shared" si="24"/>
        <v>39.470724961712321</v>
      </c>
      <c r="J78" s="21">
        <f t="shared" si="24"/>
        <v>64.868837431748432</v>
      </c>
    </row>
    <row r="79" spans="1:10" ht="20.100000000000001" customHeight="1" thickBot="1" x14ac:dyDescent="0.3">
      <c r="A79" s="6" t="s">
        <v>22</v>
      </c>
      <c r="B79" s="39">
        <v>95915.38</v>
      </c>
      <c r="C79" s="35">
        <v>0</v>
      </c>
      <c r="D79" s="35">
        <v>22003.64</v>
      </c>
      <c r="E79" s="35">
        <v>25474.6</v>
      </c>
      <c r="F79" s="35">
        <v>478.74</v>
      </c>
      <c r="G79" s="35">
        <v>0</v>
      </c>
      <c r="H79" s="40">
        <v>0</v>
      </c>
      <c r="I79" s="46">
        <f>B79+C79+D79+E79+F79+G79+H79</f>
        <v>143872.35999999999</v>
      </c>
      <c r="J79" s="41">
        <v>37167.440000000002</v>
      </c>
    </row>
    <row r="80" spans="1:10" ht="20.100000000000001" customHeight="1" thickBot="1" x14ac:dyDescent="0.3">
      <c r="A80" s="7" t="s">
        <v>10</v>
      </c>
      <c r="B80" s="22">
        <f>B79/B77</f>
        <v>6.2920829555846245</v>
      </c>
      <c r="C80" s="22" t="e">
        <f t="shared" ref="C80:J80" si="25">C79/C77</f>
        <v>#DIV/0!</v>
      </c>
      <c r="D80" s="22">
        <f t="shared" si="25"/>
        <v>6.2145939717113281</v>
      </c>
      <c r="E80" s="22">
        <f t="shared" si="25"/>
        <v>5.1783746864467757</v>
      </c>
      <c r="F80" s="22">
        <f t="shared" si="25"/>
        <v>2.4887710542732377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6.0207112081231191</v>
      </c>
      <c r="J80" s="22">
        <f t="shared" si="25"/>
        <v>3.0447195830650489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453243.45142844197</v>
      </c>
      <c r="C88" s="32">
        <f t="shared" si="26"/>
        <v>5212.3654098360657</v>
      </c>
      <c r="D88" s="32">
        <f t="shared" si="26"/>
        <v>112353.81</v>
      </c>
      <c r="E88" s="32">
        <f t="shared" si="26"/>
        <v>108882.55266897821</v>
      </c>
      <c r="F88" s="32">
        <f t="shared" si="26"/>
        <v>6921.39</v>
      </c>
      <c r="G88" s="32">
        <f t="shared" si="26"/>
        <v>3607.9599999999996</v>
      </c>
      <c r="H88" s="32">
        <f t="shared" si="26"/>
        <v>7455.2023641097976</v>
      </c>
      <c r="I88" s="32">
        <f t="shared" si="26"/>
        <v>697676.73187136604</v>
      </c>
      <c r="J88" s="32">
        <f t="shared" si="26"/>
        <v>307397.27</v>
      </c>
      <c r="L88" s="24"/>
    </row>
    <row r="89" spans="1:12" ht="15.75" thickBot="1" x14ac:dyDescent="0.3">
      <c r="A89" s="15" t="s">
        <v>11</v>
      </c>
      <c r="B89" s="25">
        <f>(B88/B87)*100</f>
        <v>58.510383181024103</v>
      </c>
      <c r="C89" s="25">
        <f t="shared" ref="C89:J89" si="27">(C88/C87)*100</f>
        <v>21.767428945878265</v>
      </c>
      <c r="D89" s="25">
        <f t="shared" si="27"/>
        <v>98.011981394842479</v>
      </c>
      <c r="E89" s="25">
        <f t="shared" si="27"/>
        <v>50.111972720072941</v>
      </c>
      <c r="F89" s="25">
        <f t="shared" si="27"/>
        <v>22.020013190265924</v>
      </c>
      <c r="G89" s="25">
        <f t="shared" si="27"/>
        <v>7.7191664234788488</v>
      </c>
      <c r="H89" s="25">
        <f t="shared" si="27"/>
        <v>17.709396020541387</v>
      </c>
      <c r="I89" s="25">
        <f t="shared" si="27"/>
        <v>55.780019473637807</v>
      </c>
      <c r="J89" s="25">
        <f t="shared" si="27"/>
        <v>83.483385232994195</v>
      </c>
    </row>
    <row r="90" spans="1:12" ht="15.75" thickBot="1" x14ac:dyDescent="0.3">
      <c r="A90" s="27" t="s">
        <v>22</v>
      </c>
      <c r="B90" s="32">
        <f>B79+B73+B67+B61+B55+B49+B43+B37+B31+B25+B19+B13+B7</f>
        <v>2836592.1932533761</v>
      </c>
      <c r="C90" s="32">
        <f t="shared" ref="C90:J90" si="28">C79+C73+C67+C61+C55+C49+C43+C37+C31+C25+C19+C13+C7</f>
        <v>25234.36</v>
      </c>
      <c r="D90" s="32">
        <f t="shared" si="28"/>
        <v>699187.63746654242</v>
      </c>
      <c r="E90" s="32">
        <f t="shared" si="28"/>
        <v>591262.37968785129</v>
      </c>
      <c r="F90" s="32">
        <f t="shared" si="28"/>
        <v>36665.94</v>
      </c>
      <c r="G90" s="32">
        <f t="shared" si="28"/>
        <v>15502.010000000002</v>
      </c>
      <c r="H90" s="32">
        <f t="shared" si="28"/>
        <v>42687.264440056417</v>
      </c>
      <c r="I90" s="32">
        <f t="shared" si="28"/>
        <v>4247131.7848478258</v>
      </c>
      <c r="J90" s="32">
        <f t="shared" si="28"/>
        <v>1042985.1699999999</v>
      </c>
    </row>
    <row r="91" spans="1:12" ht="15.75" thickBot="1" x14ac:dyDescent="0.3">
      <c r="A91" s="15" t="s">
        <v>10</v>
      </c>
      <c r="B91" s="25">
        <f>B90/B88</f>
        <v>6.2584295135728327</v>
      </c>
      <c r="C91" s="25">
        <f t="shared" ref="C91:J91" si="29">C90/C88</f>
        <v>4.8412492248492702</v>
      </c>
      <c r="D91" s="25">
        <f t="shared" si="29"/>
        <v>6.2230879172370068</v>
      </c>
      <c r="E91" s="25">
        <f t="shared" si="29"/>
        <v>5.4302766163591993</v>
      </c>
      <c r="F91" s="25">
        <f t="shared" si="29"/>
        <v>5.2974821531513179</v>
      </c>
      <c r="G91" s="25">
        <f t="shared" si="29"/>
        <v>4.2966135988203868</v>
      </c>
      <c r="H91" s="25">
        <f t="shared" si="29"/>
        <v>5.7258357795299863</v>
      </c>
      <c r="I91" s="25">
        <f t="shared" si="29"/>
        <v>6.0875353739486462</v>
      </c>
      <c r="J91" s="25">
        <f t="shared" si="29"/>
        <v>3.3929552139483863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sqref="A1:J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136040.97</v>
      </c>
      <c r="C5" s="34">
        <v>4705.09</v>
      </c>
      <c r="D5" s="34">
        <v>24005.25</v>
      </c>
      <c r="E5" s="34">
        <v>34466.69</v>
      </c>
      <c r="F5" s="34">
        <v>3531.91</v>
      </c>
      <c r="G5" s="34">
        <v>2443.86</v>
      </c>
      <c r="H5" s="34">
        <v>4209.41</v>
      </c>
      <c r="I5" s="33">
        <f>B5+C5+D5+E5+F5+G5+H5</f>
        <v>209403.18</v>
      </c>
      <c r="J5" s="37">
        <v>84796.44</v>
      </c>
    </row>
    <row r="6" spans="1:10" ht="20.100000000000001" customHeight="1" thickBot="1" x14ac:dyDescent="0.3">
      <c r="A6" s="5" t="s">
        <v>11</v>
      </c>
      <c r="B6" s="38">
        <f>(B5/B4)*100</f>
        <v>82.098898534414772</v>
      </c>
      <c r="C6" s="38">
        <f t="shared" ref="C6:J6" si="0">(C5/C4)*100</f>
        <v>70.203953130618629</v>
      </c>
      <c r="D6" s="38">
        <f t="shared" si="0"/>
        <v>99.823434331169167</v>
      </c>
      <c r="E6" s="38">
        <f t="shared" si="0"/>
        <v>87.08538876609353</v>
      </c>
      <c r="F6" s="38">
        <f t="shared" si="0"/>
        <v>68.734662263280697</v>
      </c>
      <c r="G6" s="38">
        <f t="shared" si="0"/>
        <v>37.232792939380509</v>
      </c>
      <c r="H6" s="38">
        <f t="shared" si="0"/>
        <v>69.510616303762689</v>
      </c>
      <c r="I6" s="38">
        <f t="shared" si="0"/>
        <v>82.510566925278596</v>
      </c>
      <c r="J6" s="38">
        <f t="shared" si="0"/>
        <v>97.832018371963031</v>
      </c>
    </row>
    <row r="7" spans="1:10" ht="20.100000000000001" customHeight="1" thickBot="1" x14ac:dyDescent="0.3">
      <c r="A7" s="6" t="s">
        <v>22</v>
      </c>
      <c r="B7" s="39">
        <v>895161.07000000007</v>
      </c>
      <c r="C7" s="35">
        <v>25423.71</v>
      </c>
      <c r="D7" s="35">
        <v>155119.84</v>
      </c>
      <c r="E7" s="35">
        <v>188699.76</v>
      </c>
      <c r="F7" s="35">
        <v>20619.18</v>
      </c>
      <c r="G7" s="35">
        <v>8641.7599999999984</v>
      </c>
      <c r="H7" s="40">
        <v>24081.329999999998</v>
      </c>
      <c r="I7" s="36">
        <f>B7+C7+D7+E7+F7+G7+H7</f>
        <v>1317746.6500000001</v>
      </c>
      <c r="J7" s="41">
        <v>299986.89</v>
      </c>
    </row>
    <row r="8" spans="1:10" ht="20.100000000000001" customHeight="1" thickBot="1" x14ac:dyDescent="0.3">
      <c r="A8" s="7" t="s">
        <v>10</v>
      </c>
      <c r="B8" s="42">
        <f t="shared" ref="B8:J8" si="1">B7/B5</f>
        <v>6.5800844407386982</v>
      </c>
      <c r="C8" s="42">
        <f t="shared" si="1"/>
        <v>5.4034481805874064</v>
      </c>
      <c r="D8" s="42">
        <f t="shared" si="1"/>
        <v>6.461913123170973</v>
      </c>
      <c r="E8" s="42">
        <f t="shared" si="1"/>
        <v>5.4748442626779656</v>
      </c>
      <c r="F8" s="42">
        <f t="shared" si="1"/>
        <v>5.8379686911614401</v>
      </c>
      <c r="G8" s="42">
        <f t="shared" si="1"/>
        <v>3.5361109065167389</v>
      </c>
      <c r="H8" s="42">
        <f t="shared" si="1"/>
        <v>5.7208326107459238</v>
      </c>
      <c r="I8" s="42">
        <f t="shared" si="1"/>
        <v>6.2928683795537399</v>
      </c>
      <c r="J8" s="42">
        <f t="shared" si="1"/>
        <v>3.5377297679006334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50741.51</v>
      </c>
      <c r="C11" s="34">
        <v>630</v>
      </c>
      <c r="D11" s="34">
        <v>15895.78</v>
      </c>
      <c r="E11" s="34">
        <v>12830.86</v>
      </c>
      <c r="F11" s="34">
        <v>2654</v>
      </c>
      <c r="G11" s="34">
        <v>3786.0699999999997</v>
      </c>
      <c r="H11" s="34">
        <v>4401.84</v>
      </c>
      <c r="I11" s="34">
        <f>B11+C11+D11+E11+F11+G11+H11</f>
        <v>90940.06</v>
      </c>
      <c r="J11" s="37">
        <v>37486</v>
      </c>
    </row>
    <row r="12" spans="1:10" ht="20.100000000000001" customHeight="1" thickBot="1" x14ac:dyDescent="0.3">
      <c r="A12" s="5" t="s">
        <v>11</v>
      </c>
      <c r="B12" s="38">
        <f>(B11/B10)*100</f>
        <v>68.802075444912049</v>
      </c>
      <c r="C12" s="38">
        <f t="shared" ref="C12:J12" si="2">(C11/C10)*100</f>
        <v>35.358495860811004</v>
      </c>
      <c r="D12" s="38">
        <f t="shared" si="2"/>
        <v>99.905724295100555</v>
      </c>
      <c r="E12" s="38">
        <f t="shared" si="2"/>
        <v>83.349584221935388</v>
      </c>
      <c r="F12" s="38">
        <f t="shared" si="2"/>
        <v>60.583648350042907</v>
      </c>
      <c r="G12" s="38">
        <f t="shared" si="2"/>
        <v>37.619371730349805</v>
      </c>
      <c r="H12" s="38">
        <f t="shared" si="2"/>
        <v>53.127734482021971</v>
      </c>
      <c r="I12" s="38">
        <f t="shared" si="2"/>
        <v>70.187785002622974</v>
      </c>
      <c r="J12" s="38">
        <f t="shared" si="2"/>
        <v>96.45529492893094</v>
      </c>
    </row>
    <row r="13" spans="1:10" ht="20.100000000000001" customHeight="1" thickBot="1" x14ac:dyDescent="0.3">
      <c r="A13" s="6" t="s">
        <v>22</v>
      </c>
      <c r="B13" s="39">
        <v>351890.22</v>
      </c>
      <c r="C13" s="35">
        <v>3490</v>
      </c>
      <c r="D13" s="35">
        <v>97387.72</v>
      </c>
      <c r="E13" s="35">
        <v>72813.099999999991</v>
      </c>
      <c r="F13" s="35">
        <v>16357</v>
      </c>
      <c r="G13" s="35">
        <v>18342.569999999996</v>
      </c>
      <c r="H13" s="40">
        <v>27454.25</v>
      </c>
      <c r="I13" s="46">
        <f>B13+C13+D13+E13+F13+G13+H13</f>
        <v>587734.85999999987</v>
      </c>
      <c r="J13" s="41">
        <v>137424.18000000002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6.9349575919203028</v>
      </c>
      <c r="C14" s="42">
        <f t="shared" si="3"/>
        <v>5.5396825396825395</v>
      </c>
      <c r="D14" s="42">
        <f t="shared" si="3"/>
        <v>6.1266399006528776</v>
      </c>
      <c r="E14" s="42">
        <f t="shared" si="3"/>
        <v>5.6748417487214411</v>
      </c>
      <c r="F14" s="42">
        <f t="shared" si="3"/>
        <v>6.1631499623210253</v>
      </c>
      <c r="G14" s="42">
        <f t="shared" si="3"/>
        <v>4.8447519459492288</v>
      </c>
      <c r="H14" s="42">
        <f t="shared" si="3"/>
        <v>6.2369940752049144</v>
      </c>
      <c r="I14" s="42">
        <f t="shared" si="3"/>
        <v>6.4628818146810092</v>
      </c>
      <c r="J14" s="42">
        <f t="shared" si="3"/>
        <v>3.6660134450194746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37438.67</v>
      </c>
      <c r="C17" s="34">
        <v>570.31999999999994</v>
      </c>
      <c r="D17" s="34">
        <v>6078.74</v>
      </c>
      <c r="E17" s="34">
        <v>5615.03</v>
      </c>
      <c r="F17" s="34">
        <v>975.48</v>
      </c>
      <c r="G17" s="34">
        <v>634.89</v>
      </c>
      <c r="H17" s="34">
        <v>1788.78</v>
      </c>
      <c r="I17" s="34">
        <f>B17+C17+D17+E17+F17+G17+H17</f>
        <v>53101.909999999996</v>
      </c>
      <c r="J17" s="37">
        <v>18247.71</v>
      </c>
    </row>
    <row r="18" spans="1:12" ht="20.100000000000001" customHeight="1" thickBot="1" x14ac:dyDescent="0.3">
      <c r="A18" s="5" t="s">
        <v>11</v>
      </c>
      <c r="B18" s="38">
        <f>(B17/B16)*100</f>
        <v>69.895366056379785</v>
      </c>
      <c r="C18" s="38">
        <f t="shared" ref="C18:J18" si="4">(C17/C16)*100</f>
        <v>31.767038745181914</v>
      </c>
      <c r="D18" s="38">
        <f t="shared" si="4"/>
        <v>90.026332236403633</v>
      </c>
      <c r="E18" s="38">
        <f t="shared" si="4"/>
        <v>63.075554337361986</v>
      </c>
      <c r="F18" s="38">
        <f t="shared" si="4"/>
        <v>51.889994148624929</v>
      </c>
      <c r="G18" s="38">
        <f t="shared" si="4"/>
        <v>27.838726650881345</v>
      </c>
      <c r="H18" s="38">
        <f t="shared" si="4"/>
        <v>45.439719554945896</v>
      </c>
      <c r="I18" s="38">
        <f t="shared" si="4"/>
        <v>67.123676930573723</v>
      </c>
      <c r="J18" s="38">
        <f t="shared" si="4"/>
        <v>76.618158137050756</v>
      </c>
    </row>
    <row r="19" spans="1:12" ht="20.100000000000001" customHeight="1" thickBot="1" x14ac:dyDescent="0.3">
      <c r="A19" s="6" t="s">
        <v>22</v>
      </c>
      <c r="B19" s="39">
        <v>257781.78</v>
      </c>
      <c r="C19" s="35">
        <v>3418.73</v>
      </c>
      <c r="D19" s="35">
        <v>42452.829999999994</v>
      </c>
      <c r="E19" s="35">
        <v>31561.95</v>
      </c>
      <c r="F19" s="35">
        <v>5669.6</v>
      </c>
      <c r="G19" s="35">
        <v>3209</v>
      </c>
      <c r="H19" s="40">
        <v>9860.6099999999988</v>
      </c>
      <c r="I19" s="46">
        <f>B19+C19+D19+E19+F19+G19+H19</f>
        <v>353954.5</v>
      </c>
      <c r="J19" s="41">
        <v>66059.45</v>
      </c>
    </row>
    <row r="20" spans="1:12" ht="20.100000000000001" customHeight="1" thickBot="1" x14ac:dyDescent="0.3">
      <c r="A20" s="26" t="s">
        <v>10</v>
      </c>
      <c r="B20" s="42">
        <f>B19/B17</f>
        <v>6.88544171040264</v>
      </c>
      <c r="C20" s="42">
        <f t="shared" ref="C20:J20" si="5">C19/C17</f>
        <v>5.9944066488988641</v>
      </c>
      <c r="D20" s="42">
        <f t="shared" si="5"/>
        <v>6.9838206602026069</v>
      </c>
      <c r="E20" s="42">
        <f t="shared" si="5"/>
        <v>5.6209762013738134</v>
      </c>
      <c r="F20" s="42">
        <f t="shared" si="5"/>
        <v>5.8121130110304673</v>
      </c>
      <c r="G20" s="42">
        <f t="shared" si="5"/>
        <v>5.0544188757107529</v>
      </c>
      <c r="H20" s="42">
        <f t="shared" si="5"/>
        <v>5.5124777781504708</v>
      </c>
      <c r="I20" s="42">
        <f t="shared" si="5"/>
        <v>6.665570033168299</v>
      </c>
      <c r="J20" s="42">
        <f t="shared" si="5"/>
        <v>3.6201501448674929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6362.8099999999995</v>
      </c>
      <c r="C23" s="34">
        <v>0</v>
      </c>
      <c r="D23" s="34">
        <v>1252.3</v>
      </c>
      <c r="E23" s="34">
        <v>312.89</v>
      </c>
      <c r="F23" s="34">
        <v>538.72</v>
      </c>
      <c r="G23" s="34">
        <v>26</v>
      </c>
      <c r="H23" s="34">
        <v>391.43</v>
      </c>
      <c r="I23" s="34">
        <f>B23+C23+D23+E23+F23+G23+H23</f>
        <v>8884.15</v>
      </c>
      <c r="J23" s="37">
        <v>4022.36</v>
      </c>
    </row>
    <row r="24" spans="1:12" ht="20.100000000000001" customHeight="1" thickBot="1" x14ac:dyDescent="0.3">
      <c r="A24" s="5" t="s">
        <v>11</v>
      </c>
      <c r="B24" s="38">
        <f>(B23/B22)*100</f>
        <v>61.871806889630932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11.578912309787436</v>
      </c>
      <c r="F24" s="38">
        <f t="shared" si="6"/>
        <v>39.776427416437166</v>
      </c>
      <c r="G24" s="38">
        <f t="shared" si="6"/>
        <v>1.9420956706205743</v>
      </c>
      <c r="H24" s="38">
        <f t="shared" si="6"/>
        <v>24.81079573545631</v>
      </c>
      <c r="I24" s="38">
        <f t="shared" si="6"/>
        <v>47.744764367658583</v>
      </c>
      <c r="J24" s="38">
        <f t="shared" si="6"/>
        <v>73.343045889090874</v>
      </c>
    </row>
    <row r="25" spans="1:12" ht="20.100000000000001" customHeight="1" thickBot="1" x14ac:dyDescent="0.3">
      <c r="A25" s="6" t="s">
        <v>22</v>
      </c>
      <c r="B25" s="39">
        <v>37072.57</v>
      </c>
      <c r="C25" s="35">
        <v>0</v>
      </c>
      <c r="D25" s="35">
        <v>6934.17</v>
      </c>
      <c r="E25" s="35">
        <v>1707.5</v>
      </c>
      <c r="F25" s="35">
        <v>3659.38</v>
      </c>
      <c r="G25" s="35">
        <v>106.86</v>
      </c>
      <c r="H25" s="40">
        <v>2093.4499999999998</v>
      </c>
      <c r="I25" s="46">
        <f>B25+C25+D25+E25+F25+G25+H25</f>
        <v>51573.929999999993</v>
      </c>
      <c r="J25" s="41">
        <v>16245.77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5.826446177082139</v>
      </c>
      <c r="C26" s="42" t="e">
        <f t="shared" si="7"/>
        <v>#DIV/0!</v>
      </c>
      <c r="D26" s="42">
        <f t="shared" si="7"/>
        <v>5.5371476483270783</v>
      </c>
      <c r="E26" s="42">
        <f t="shared" si="7"/>
        <v>5.4571894275943622</v>
      </c>
      <c r="F26" s="42">
        <f t="shared" si="7"/>
        <v>6.7927309177309176</v>
      </c>
      <c r="G26" s="42">
        <f t="shared" si="7"/>
        <v>4.1100000000000003</v>
      </c>
      <c r="H26" s="42">
        <f t="shared" si="7"/>
        <v>5.3482104079912114</v>
      </c>
      <c r="I26" s="42">
        <f t="shared" si="7"/>
        <v>5.8051620019923114</v>
      </c>
      <c r="J26" s="42">
        <f t="shared" si="7"/>
        <v>4.038865243290009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59280.28</v>
      </c>
      <c r="C29" s="34">
        <v>2008.4499999999998</v>
      </c>
      <c r="D29" s="34">
        <v>6230.01</v>
      </c>
      <c r="E29" s="34">
        <v>12728.27</v>
      </c>
      <c r="F29" s="34">
        <v>2175.9700000000003</v>
      </c>
      <c r="G29" s="34">
        <v>1211.0999999999999</v>
      </c>
      <c r="H29" s="34">
        <v>764.43000000000006</v>
      </c>
      <c r="I29" s="34">
        <f>B29+C29+D29+E29+F29+G29+H29</f>
        <v>84398.51</v>
      </c>
      <c r="J29" s="37">
        <v>25372.870000000003</v>
      </c>
    </row>
    <row r="30" spans="1:12" ht="20.100000000000001" customHeight="1" thickBot="1" x14ac:dyDescent="0.3">
      <c r="A30" s="5" t="s">
        <v>11</v>
      </c>
      <c r="B30" s="38">
        <f>(B29/B28)*100</f>
        <v>96.578926017438221</v>
      </c>
      <c r="C30" s="38">
        <f t="shared" ref="C30:J30" si="8">(C29/C28)*100</f>
        <v>88.902512438251378</v>
      </c>
      <c r="D30" s="38">
        <f t="shared" si="8"/>
        <v>99.975928787725607</v>
      </c>
      <c r="E30" s="38">
        <f t="shared" si="8"/>
        <v>95.988015326988062</v>
      </c>
      <c r="F30" s="38">
        <f t="shared" si="8"/>
        <v>94.835408612882304</v>
      </c>
      <c r="G30" s="38">
        <f t="shared" si="8"/>
        <v>85.902755612299174</v>
      </c>
      <c r="H30" s="38">
        <f t="shared" si="8"/>
        <v>77.770543171945121</v>
      </c>
      <c r="I30" s="38">
        <f t="shared" si="8"/>
        <v>96.10580160201178</v>
      </c>
      <c r="J30" s="38">
        <f t="shared" si="8"/>
        <v>99.464395617319042</v>
      </c>
    </row>
    <row r="31" spans="1:12" ht="20.100000000000001" customHeight="1" thickBot="1" x14ac:dyDescent="0.3">
      <c r="A31" s="6" t="s">
        <v>22</v>
      </c>
      <c r="B31" s="39">
        <v>266071.28000000003</v>
      </c>
      <c r="C31" s="35">
        <v>6863</v>
      </c>
      <c r="D31" s="35">
        <v>28994.55</v>
      </c>
      <c r="E31" s="35">
        <v>53313.82</v>
      </c>
      <c r="F31" s="35">
        <v>8755</v>
      </c>
      <c r="G31" s="35">
        <v>4721.42</v>
      </c>
      <c r="H31" s="40">
        <v>3318.75</v>
      </c>
      <c r="I31" s="46">
        <f>B31+C31+D31+E31+F31+G31+H31</f>
        <v>372037.82</v>
      </c>
      <c r="J31" s="41">
        <v>68598.28</v>
      </c>
    </row>
    <row r="32" spans="1:12" ht="20.100000000000001" customHeight="1" thickBot="1" x14ac:dyDescent="0.3">
      <c r="A32" s="7" t="s">
        <v>10</v>
      </c>
      <c r="B32" s="42">
        <f>B31/B29</f>
        <v>4.4883607162449302</v>
      </c>
      <c r="C32" s="42">
        <f>C31/C29</f>
        <v>3.4170629092085938</v>
      </c>
      <c r="D32" s="42">
        <f t="shared" ref="D32:J32" si="9">D31/D29</f>
        <v>4.6540133964471968</v>
      </c>
      <c r="E32" s="42">
        <f t="shared" si="9"/>
        <v>4.1886147921123609</v>
      </c>
      <c r="F32" s="42">
        <f t="shared" si="9"/>
        <v>4.023492970950886</v>
      </c>
      <c r="G32" s="42">
        <f t="shared" si="9"/>
        <v>3.8984559491371482</v>
      </c>
      <c r="H32" s="42">
        <f t="shared" si="9"/>
        <v>4.3414701149876374</v>
      </c>
      <c r="I32" s="42">
        <f t="shared" si="9"/>
        <v>4.408108863533255</v>
      </c>
      <c r="J32" s="42">
        <f t="shared" si="9"/>
        <v>2.7036074358162869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8721.6299999999992</v>
      </c>
      <c r="C35" s="34">
        <v>191.8</v>
      </c>
      <c r="D35" s="34">
        <v>2011.45</v>
      </c>
      <c r="E35" s="34">
        <v>1251.31</v>
      </c>
      <c r="F35" s="34">
        <v>1129.5700000000002</v>
      </c>
      <c r="G35" s="34">
        <v>518.29999999999995</v>
      </c>
      <c r="H35" s="34">
        <v>923.78</v>
      </c>
      <c r="I35" s="34">
        <f>B35+C35+D35+E35+F35+G35+H35</f>
        <v>14747.839999999998</v>
      </c>
      <c r="J35" s="37">
        <v>4975.3572000000004</v>
      </c>
    </row>
    <row r="36" spans="1:10" ht="20.100000000000001" customHeight="1" thickBot="1" x14ac:dyDescent="0.3">
      <c r="A36" s="5" t="s">
        <v>11</v>
      </c>
      <c r="B36" s="21">
        <f>(B35/B34)*100</f>
        <v>83.914515556402236</v>
      </c>
      <c r="C36" s="21">
        <f t="shared" ref="C36:J36" si="10">(C35/C34)*100</f>
        <v>41.528634838150914</v>
      </c>
      <c r="D36" s="21">
        <f t="shared" si="10"/>
        <v>100</v>
      </c>
      <c r="E36" s="21">
        <f t="shared" si="10"/>
        <v>72.50482376595609</v>
      </c>
      <c r="F36" s="21">
        <f t="shared" si="10"/>
        <v>70.166164549492208</v>
      </c>
      <c r="G36" s="21">
        <f t="shared" si="10"/>
        <v>41.448746861155087</v>
      </c>
      <c r="H36" s="21">
        <f t="shared" si="10"/>
        <v>62.777690943316735</v>
      </c>
      <c r="I36" s="21">
        <f t="shared" si="10"/>
        <v>77.930208693317951</v>
      </c>
      <c r="J36" s="21">
        <f t="shared" si="10"/>
        <v>98.588691747678638</v>
      </c>
    </row>
    <row r="37" spans="1:10" ht="20.100000000000001" customHeight="1" thickBot="1" x14ac:dyDescent="0.3">
      <c r="A37" s="6" t="s">
        <v>22</v>
      </c>
      <c r="B37" s="39">
        <v>59620.66</v>
      </c>
      <c r="C37" s="35">
        <v>1110.48</v>
      </c>
      <c r="D37" s="35">
        <v>13452.19</v>
      </c>
      <c r="E37" s="35">
        <v>6973.23</v>
      </c>
      <c r="F37" s="35">
        <v>6847.0599999999995</v>
      </c>
      <c r="G37" s="35">
        <v>2525.5100000000002</v>
      </c>
      <c r="H37" s="40">
        <v>5142.7299999999996</v>
      </c>
      <c r="I37" s="46">
        <f>B37+C37+D37+E37+F37+G37+H37</f>
        <v>95671.859999999986</v>
      </c>
      <c r="J37" s="41">
        <v>18260.73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6.8359538297313698</v>
      </c>
      <c r="C38" s="22">
        <f t="shared" si="11"/>
        <v>5.7897810218978103</v>
      </c>
      <c r="D38" s="22">
        <f t="shared" si="11"/>
        <v>6.687807303189242</v>
      </c>
      <c r="E38" s="22">
        <f t="shared" si="11"/>
        <v>5.5727437645347671</v>
      </c>
      <c r="F38" s="22">
        <f t="shared" si="11"/>
        <v>6.0616517789955457</v>
      </c>
      <c r="G38" s="22">
        <f t="shared" si="11"/>
        <v>4.8726799151070814</v>
      </c>
      <c r="H38" s="22">
        <f t="shared" si="11"/>
        <v>5.5670505964623604</v>
      </c>
      <c r="I38" s="22">
        <f t="shared" si="11"/>
        <v>6.4871777833228457</v>
      </c>
      <c r="J38" s="22">
        <f t="shared" si="11"/>
        <v>3.670234973279908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48484.407409090432</v>
      </c>
      <c r="C41" s="52">
        <v>334</v>
      </c>
      <c r="D41" s="52">
        <v>16837.150000000001</v>
      </c>
      <c r="E41" s="52">
        <v>3576.4351684231319</v>
      </c>
      <c r="F41" s="52">
        <v>1165.1500000000001</v>
      </c>
      <c r="G41" s="52">
        <v>1063.9515197106691</v>
      </c>
      <c r="H41" s="52">
        <v>1189.98</v>
      </c>
      <c r="I41" s="34">
        <f>B41+C41+D41+E41+F41+G41+H41</f>
        <v>72651.07409722422</v>
      </c>
      <c r="J41" s="32">
        <v>29408.27</v>
      </c>
    </row>
    <row r="42" spans="1:10" ht="20.100000000000001" customHeight="1" thickBot="1" x14ac:dyDescent="0.3">
      <c r="A42" s="5" t="s">
        <v>11</v>
      </c>
      <c r="B42" s="21">
        <f>(B41/B40)*100</f>
        <v>84.115729476431397</v>
      </c>
      <c r="C42" s="21">
        <f t="shared" ref="C42:J42" si="12">(C41/C40)*100</f>
        <v>22.536199614050716</v>
      </c>
      <c r="D42" s="21">
        <f t="shared" si="12"/>
        <v>100</v>
      </c>
      <c r="E42" s="21">
        <f t="shared" si="12"/>
        <v>44.358390646468834</v>
      </c>
      <c r="F42" s="21">
        <f t="shared" si="12"/>
        <v>39.851354771628131</v>
      </c>
      <c r="G42" s="21">
        <f t="shared" si="12"/>
        <v>12.610139532226288</v>
      </c>
      <c r="H42" s="21">
        <f t="shared" si="12"/>
        <v>22.963587628786403</v>
      </c>
      <c r="I42" s="21">
        <f t="shared" si="12"/>
        <v>72.242930437424931</v>
      </c>
      <c r="J42" s="21">
        <f t="shared" si="12"/>
        <v>97.652451051361368</v>
      </c>
    </row>
    <row r="43" spans="1:10" ht="20.100000000000001" customHeight="1" thickBot="1" x14ac:dyDescent="0.3">
      <c r="A43" s="6" t="s">
        <v>22</v>
      </c>
      <c r="B43" s="51">
        <v>305359.68860954279</v>
      </c>
      <c r="C43" s="51">
        <v>1311.72</v>
      </c>
      <c r="D43" s="51">
        <v>102849.05</v>
      </c>
      <c r="E43" s="51">
        <v>18942.889634221443</v>
      </c>
      <c r="F43" s="51">
        <v>6634.69</v>
      </c>
      <c r="G43" s="51">
        <v>4777.956843211573</v>
      </c>
      <c r="H43" s="51">
        <v>6685.6900000000005</v>
      </c>
      <c r="I43" s="46">
        <f>B43+C43+D43+E43+F43+G43+H43</f>
        <v>446561.68508697575</v>
      </c>
      <c r="J43" s="41">
        <v>101624.55309999999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6.2981008725764136</v>
      </c>
      <c r="C44" s="22">
        <f t="shared" si="13"/>
        <v>3.9273053892215568</v>
      </c>
      <c r="D44" s="22">
        <f t="shared" si="13"/>
        <v>6.1084595670882536</v>
      </c>
      <c r="E44" s="22">
        <f t="shared" si="13"/>
        <v>5.2965840962170878</v>
      </c>
      <c r="F44" s="22">
        <f t="shared" si="13"/>
        <v>5.6942797064755606</v>
      </c>
      <c r="G44" s="22">
        <f t="shared" si="13"/>
        <v>4.4907655609260182</v>
      </c>
      <c r="H44" s="22">
        <f t="shared" si="13"/>
        <v>5.6183213163246446</v>
      </c>
      <c r="I44" s="22">
        <f t="shared" si="13"/>
        <v>6.1466632205515808</v>
      </c>
      <c r="J44" s="22">
        <f t="shared" si="13"/>
        <v>3.455645405187044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37501.200000000004</v>
      </c>
      <c r="C47" s="34">
        <v>509.69</v>
      </c>
      <c r="D47" s="34">
        <v>6031.65</v>
      </c>
      <c r="E47" s="34">
        <v>11046.02</v>
      </c>
      <c r="F47" s="34">
        <v>407.32</v>
      </c>
      <c r="G47" s="34">
        <v>779.15</v>
      </c>
      <c r="H47" s="34">
        <v>1580.12</v>
      </c>
      <c r="I47" s="34">
        <f>B47+C47+D47+E47+F47+G47+H47</f>
        <v>57855.150000000016</v>
      </c>
      <c r="J47" s="37">
        <v>25115</v>
      </c>
    </row>
    <row r="48" spans="1:10" ht="18.75" customHeight="1" thickBot="1" x14ac:dyDescent="0.3">
      <c r="A48" s="5" t="s">
        <v>11</v>
      </c>
      <c r="B48" s="38">
        <f>(B47/B46)*100</f>
        <v>74.387335753059418</v>
      </c>
      <c r="C48" s="38">
        <f t="shared" ref="C48:J48" si="14">(C47/C46)*100</f>
        <v>31.572068361032478</v>
      </c>
      <c r="D48" s="38">
        <f t="shared" si="14"/>
        <v>100</v>
      </c>
      <c r="E48" s="38">
        <f t="shared" si="14"/>
        <v>68.770580240603223</v>
      </c>
      <c r="F48" s="38">
        <f t="shared" si="14"/>
        <v>53.019199479336152</v>
      </c>
      <c r="G48" s="38">
        <f t="shared" si="14"/>
        <v>30.696345907613516</v>
      </c>
      <c r="H48" s="38">
        <f t="shared" si="14"/>
        <v>38.3914709376769</v>
      </c>
      <c r="I48" s="38">
        <f t="shared" si="14"/>
        <v>70.949714435957688</v>
      </c>
      <c r="J48" s="38">
        <f t="shared" si="14"/>
        <v>97.818851871917488</v>
      </c>
    </row>
    <row r="49" spans="1:10" ht="18.75" customHeight="1" thickBot="1" x14ac:dyDescent="0.3">
      <c r="A49" s="6" t="s">
        <v>22</v>
      </c>
      <c r="B49" s="39">
        <v>236373.09000000003</v>
      </c>
      <c r="C49" s="35">
        <v>2667.09</v>
      </c>
      <c r="D49" s="35">
        <v>36825.699999999997</v>
      </c>
      <c r="E49" s="35">
        <v>57596.78</v>
      </c>
      <c r="F49" s="35">
        <v>2225.73</v>
      </c>
      <c r="G49" s="35">
        <v>3627.99</v>
      </c>
      <c r="H49" s="40">
        <v>8675.77</v>
      </c>
      <c r="I49" s="46">
        <f>B49+C49+D49+E49+F49+G49+H49</f>
        <v>347992.15</v>
      </c>
      <c r="J49" s="41">
        <v>86253.959999999992</v>
      </c>
    </row>
    <row r="50" spans="1:10" ht="18.75" customHeight="1" thickBot="1" x14ac:dyDescent="0.3">
      <c r="A50" s="7" t="s">
        <v>10</v>
      </c>
      <c r="B50" s="42">
        <f t="shared" ref="B50:J50" si="15">B49/B47</f>
        <v>6.3030807014175547</v>
      </c>
      <c r="C50" s="42">
        <f t="shared" si="15"/>
        <v>5.2327689379819109</v>
      </c>
      <c r="D50" s="42">
        <f t="shared" si="15"/>
        <v>6.105410625616539</v>
      </c>
      <c r="E50" s="42">
        <f t="shared" si="15"/>
        <v>5.2142563565881641</v>
      </c>
      <c r="F50" s="42">
        <f t="shared" si="15"/>
        <v>5.4643278012373564</v>
      </c>
      <c r="G50" s="42">
        <f t="shared" si="15"/>
        <v>4.6563434511968165</v>
      </c>
      <c r="H50" s="42">
        <f t="shared" si="15"/>
        <v>5.4905766650634131</v>
      </c>
      <c r="I50" s="42">
        <f t="shared" si="15"/>
        <v>6.0148863152199921</v>
      </c>
      <c r="J50" s="42">
        <f t="shared" si="15"/>
        <v>3.4343603424248452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40523</v>
      </c>
      <c r="C53" s="32">
        <v>8</v>
      </c>
      <c r="D53" s="32">
        <v>13563.92</v>
      </c>
      <c r="E53" s="32">
        <v>19187</v>
      </c>
      <c r="F53" s="32">
        <v>1602</v>
      </c>
      <c r="G53" s="32">
        <v>552.21</v>
      </c>
      <c r="H53" s="32">
        <v>2506</v>
      </c>
      <c r="I53" s="34">
        <f>B53+C53+D53+E53+F53+G53+H53</f>
        <v>77942.13</v>
      </c>
      <c r="J53" s="37">
        <v>36322.71</v>
      </c>
    </row>
    <row r="54" spans="1:10" ht="20.100000000000001" customHeight="1" thickBot="1" x14ac:dyDescent="0.3">
      <c r="A54" s="5" t="s">
        <v>11</v>
      </c>
      <c r="B54" s="21">
        <f>(B53/B52)*100</f>
        <v>58.022390517334699</v>
      </c>
      <c r="C54" s="21">
        <f t="shared" ref="C54:J54" si="16">(C53/C52)*100</f>
        <v>0.40962202127986402</v>
      </c>
      <c r="D54" s="21">
        <f t="shared" si="16"/>
        <v>100</v>
      </c>
      <c r="E54" s="21">
        <f t="shared" si="16"/>
        <v>67.868181435521507</v>
      </c>
      <c r="F54" s="21">
        <f t="shared" si="16"/>
        <v>28.94596572378466</v>
      </c>
      <c r="G54" s="21">
        <f t="shared" si="16"/>
        <v>9.9393784491106576</v>
      </c>
      <c r="H54" s="21">
        <f t="shared" si="16"/>
        <v>47.836569205542631</v>
      </c>
      <c r="I54" s="21">
        <f t="shared" si="16"/>
        <v>59.975276456615298</v>
      </c>
      <c r="J54" s="21">
        <f t="shared" si="16"/>
        <v>95.627072763561003</v>
      </c>
    </row>
    <row r="55" spans="1:10" ht="20.100000000000001" customHeight="1" thickBot="1" x14ac:dyDescent="0.3">
      <c r="A55" s="6" t="s">
        <v>22</v>
      </c>
      <c r="B55" s="39">
        <v>261301</v>
      </c>
      <c r="C55" s="35">
        <v>45</v>
      </c>
      <c r="D55" s="35">
        <v>85603</v>
      </c>
      <c r="E55" s="35">
        <v>104653</v>
      </c>
      <c r="F55" s="35">
        <v>9502</v>
      </c>
      <c r="G55" s="35">
        <v>2646</v>
      </c>
      <c r="H55" s="40">
        <v>12461</v>
      </c>
      <c r="I55" s="46">
        <f>B55+C55+D55+E55+F55+G55+H55</f>
        <v>476211</v>
      </c>
      <c r="J55" s="41">
        <v>138031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6.4482145941810822</v>
      </c>
      <c r="C56" s="42">
        <f t="shared" si="17"/>
        <v>5.625</v>
      </c>
      <c r="D56" s="42">
        <f t="shared" si="17"/>
        <v>6.311081162377838</v>
      </c>
      <c r="E56" s="42">
        <f t="shared" si="17"/>
        <v>5.4543701464533276</v>
      </c>
      <c r="F56" s="42">
        <f t="shared" si="17"/>
        <v>5.9313358302122348</v>
      </c>
      <c r="G56" s="42">
        <f t="shared" si="17"/>
        <v>4.7916553485087192</v>
      </c>
      <c r="H56" s="42">
        <f t="shared" si="17"/>
        <v>4.9724660814046286</v>
      </c>
      <c r="I56" s="42">
        <f t="shared" si="17"/>
        <v>6.1098022340421023</v>
      </c>
      <c r="J56" s="42">
        <f t="shared" si="17"/>
        <v>3.8001294506935195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98064.75</v>
      </c>
      <c r="C59" s="34">
        <v>1589.27</v>
      </c>
      <c r="D59" s="34">
        <v>10944.27</v>
      </c>
      <c r="E59" s="34">
        <v>24505.39</v>
      </c>
      <c r="F59" s="34">
        <v>2884.84</v>
      </c>
      <c r="G59" s="34">
        <v>1072.43</v>
      </c>
      <c r="H59" s="34">
        <v>1699.52</v>
      </c>
      <c r="I59" s="34">
        <f>B59+C59+D59+E59+F59+G59+H59</f>
        <v>140760.46999999997</v>
      </c>
      <c r="J59" s="37">
        <v>33995.03</v>
      </c>
    </row>
    <row r="60" spans="1:10" ht="20.100000000000001" customHeight="1" thickBot="1" x14ac:dyDescent="0.3">
      <c r="A60" s="18" t="s">
        <v>11</v>
      </c>
      <c r="B60" s="38">
        <f>(B59/B58)*100</f>
        <v>93.423979228604537</v>
      </c>
      <c r="C60" s="38">
        <f t="shared" ref="C60:J60" si="18">(C59/C58)*100</f>
        <v>82.505048617275875</v>
      </c>
      <c r="D60" s="38">
        <f t="shared" si="18"/>
        <v>99.762995805937322</v>
      </c>
      <c r="E60" s="38">
        <f t="shared" si="18"/>
        <v>87.2711505861907</v>
      </c>
      <c r="F60" s="38">
        <f t="shared" si="18"/>
        <v>92.914288658996924</v>
      </c>
      <c r="G60" s="38">
        <f t="shared" si="18"/>
        <v>52.002657278907606</v>
      </c>
      <c r="H60" s="38">
        <f t="shared" si="18"/>
        <v>80.411063902268225</v>
      </c>
      <c r="I60" s="38">
        <f t="shared" si="18"/>
        <v>91.865684933209934</v>
      </c>
      <c r="J60" s="38">
        <f t="shared" si="18"/>
        <v>99.741806993098919</v>
      </c>
    </row>
    <row r="61" spans="1:10" ht="20.100000000000001" customHeight="1" thickBot="1" x14ac:dyDescent="0.3">
      <c r="A61" s="19" t="s">
        <v>22</v>
      </c>
      <c r="B61" s="39">
        <v>612603.57000000007</v>
      </c>
      <c r="C61" s="35">
        <v>8483.3100000000013</v>
      </c>
      <c r="D61" s="35">
        <v>69304.539999999994</v>
      </c>
      <c r="E61" s="35">
        <v>139015.01999999999</v>
      </c>
      <c r="F61" s="35">
        <v>19305.900000000001</v>
      </c>
      <c r="G61" s="35">
        <v>4890.99</v>
      </c>
      <c r="H61" s="40">
        <v>9272.93</v>
      </c>
      <c r="I61" s="46">
        <f>B61+C61+D61+E61+F61+G61+H61</f>
        <v>862876.26000000024</v>
      </c>
      <c r="J61" s="41">
        <v>108367.26000000001</v>
      </c>
    </row>
    <row r="62" spans="1:10" ht="20.100000000000001" customHeight="1" thickBot="1" x14ac:dyDescent="0.3">
      <c r="A62" s="20" t="s">
        <v>10</v>
      </c>
      <c r="B62" s="42">
        <f>B61/B59</f>
        <v>6.2469294012374483</v>
      </c>
      <c r="C62" s="42">
        <f t="shared" ref="C62:J62" si="19">C61/C59</f>
        <v>5.3378658126057887</v>
      </c>
      <c r="D62" s="42">
        <f t="shared" si="19"/>
        <v>6.3324954519579641</v>
      </c>
      <c r="E62" s="42">
        <f t="shared" si="19"/>
        <v>5.6728344254060019</v>
      </c>
      <c r="F62" s="42">
        <f t="shared" si="19"/>
        <v>6.6921909014018111</v>
      </c>
      <c r="G62" s="42">
        <f t="shared" si="19"/>
        <v>4.5606613019031537</v>
      </c>
      <c r="H62" s="42">
        <f t="shared" si="19"/>
        <v>5.4562052814912452</v>
      </c>
      <c r="I62" s="42">
        <f t="shared" si="19"/>
        <v>6.1301035724021125</v>
      </c>
      <c r="J62" s="42">
        <f t="shared" si="19"/>
        <v>3.1877383252787248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44736.89</v>
      </c>
      <c r="C65" s="34">
        <v>790.51</v>
      </c>
      <c r="D65" s="43">
        <v>3054.1599999999994</v>
      </c>
      <c r="E65" s="44">
        <v>31656.412051935415</v>
      </c>
      <c r="F65" s="34">
        <v>815.62963447171819</v>
      </c>
      <c r="G65" s="34">
        <v>661.22566372812071</v>
      </c>
      <c r="H65" s="34">
        <v>187.62236410979713</v>
      </c>
      <c r="I65" s="34">
        <f>B65+C65+D65+E65+F65+G65+H65</f>
        <v>81902.449714245056</v>
      </c>
      <c r="J65" s="37">
        <v>23029.859999999997</v>
      </c>
    </row>
    <row r="66" spans="1:10" ht="20.100000000000001" customHeight="1" thickBot="1" x14ac:dyDescent="0.3">
      <c r="A66" s="5" t="s">
        <v>11</v>
      </c>
      <c r="B66" s="38">
        <f>(B65/B64)*100</f>
        <v>96.484352337729931</v>
      </c>
      <c r="C66" s="38">
        <f t="shared" ref="C66:J66" si="20">(C65/C64)*100</f>
        <v>52.31839360406628</v>
      </c>
      <c r="D66" s="38">
        <f t="shared" si="20"/>
        <v>97.85555687275918</v>
      </c>
      <c r="E66" s="38">
        <f t="shared" si="20"/>
        <v>92.036867914554207</v>
      </c>
      <c r="F66" s="38">
        <f t="shared" si="20"/>
        <v>77.321126450118342</v>
      </c>
      <c r="G66" s="38">
        <f t="shared" si="20"/>
        <v>37.712992210625657</v>
      </c>
      <c r="H66" s="38">
        <f t="shared" si="20"/>
        <v>13.797689685308768</v>
      </c>
      <c r="I66" s="38">
        <f t="shared" si="20"/>
        <v>91.447379708137575</v>
      </c>
      <c r="J66" s="38">
        <f t="shared" si="20"/>
        <v>99.750341093665398</v>
      </c>
    </row>
    <row r="67" spans="1:10" ht="20.100000000000001" customHeight="1" thickBot="1" x14ac:dyDescent="0.3">
      <c r="A67" s="6" t="s">
        <v>22</v>
      </c>
      <c r="B67" s="39">
        <v>308284.81</v>
      </c>
      <c r="C67" s="35">
        <v>3855.6352459016393</v>
      </c>
      <c r="D67" s="35">
        <v>19885.447466542435</v>
      </c>
      <c r="E67" s="35">
        <v>184397.61561473351</v>
      </c>
      <c r="F67" s="35">
        <v>4960.6681483457842</v>
      </c>
      <c r="G67" s="35">
        <v>2216.1169911843617</v>
      </c>
      <c r="H67" s="40">
        <v>1101.0324400564175</v>
      </c>
      <c r="I67" s="46">
        <f>B67+C67+D67+E67+F67+G67+H67</f>
        <v>524701.32590676413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6.8910648460364587</v>
      </c>
      <c r="C68" s="42">
        <f t="shared" si="21"/>
        <v>4.8774022414664451</v>
      </c>
      <c r="D68" s="42">
        <f t="shared" si="21"/>
        <v>6.5109383485287085</v>
      </c>
      <c r="E68" s="42">
        <f t="shared" si="21"/>
        <v>5.8249688976821297</v>
      </c>
      <c r="F68" s="42">
        <f t="shared" si="21"/>
        <v>6.0820106806918552</v>
      </c>
      <c r="G68" s="42">
        <f t="shared" si="21"/>
        <v>3.3515290055280933</v>
      </c>
      <c r="H68" s="42">
        <f t="shared" si="21"/>
        <v>5.8683432824249575</v>
      </c>
      <c r="I68" s="42">
        <f t="shared" si="21"/>
        <v>6.4064179733015285</v>
      </c>
      <c r="J68" s="42">
        <f t="shared" si="21"/>
        <v>3.252922944386115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29875.939999999995</v>
      </c>
      <c r="C71" s="34">
        <v>700.83</v>
      </c>
      <c r="D71" s="34">
        <v>3452.9599999999996</v>
      </c>
      <c r="E71" s="34">
        <v>7961.37</v>
      </c>
      <c r="F71" s="34">
        <v>272.77999999999997</v>
      </c>
      <c r="G71" s="34">
        <v>614.75000000000011</v>
      </c>
      <c r="H71" s="34">
        <v>276.92</v>
      </c>
      <c r="I71" s="34">
        <f>B71+C71+D71+E71+F71+G71+H71</f>
        <v>43155.549999999996</v>
      </c>
      <c r="J71" s="37">
        <v>12995.18</v>
      </c>
    </row>
    <row r="72" spans="1:10" ht="20.100000000000001" customHeight="1" thickBot="1" x14ac:dyDescent="0.3">
      <c r="A72" s="5" t="s">
        <v>11</v>
      </c>
      <c r="B72" s="21">
        <f>(B71/B70)*100</f>
        <v>91.730118371882298</v>
      </c>
      <c r="C72" s="21">
        <f t="shared" ref="C72:J72" si="22">(C71/C70)*100</f>
        <v>69.3225318258702</v>
      </c>
      <c r="D72" s="21">
        <f t="shared" si="22"/>
        <v>99.846166302323681</v>
      </c>
      <c r="E72" s="21">
        <f t="shared" si="22"/>
        <v>94.233455168691478</v>
      </c>
      <c r="F72" s="21">
        <f t="shared" si="22"/>
        <v>66.728638176080622</v>
      </c>
      <c r="G72" s="21">
        <f t="shared" si="22"/>
        <v>53.340101170488772</v>
      </c>
      <c r="H72" s="21">
        <f t="shared" si="22"/>
        <v>54.871500188241818</v>
      </c>
      <c r="I72" s="21">
        <f t="shared" si="22"/>
        <v>90.752204322025207</v>
      </c>
      <c r="J72" s="21">
        <f t="shared" si="22"/>
        <v>99.541784756798165</v>
      </c>
    </row>
    <row r="73" spans="1:10" ht="20.100000000000001" customHeight="1" thickBot="1" x14ac:dyDescent="0.3">
      <c r="A73" s="6" t="s">
        <v>22</v>
      </c>
      <c r="B73" s="39">
        <v>194648.73</v>
      </c>
      <c r="C73" s="35">
        <v>3580.92</v>
      </c>
      <c r="D73" s="35">
        <v>21204.940000000002</v>
      </c>
      <c r="E73" s="35">
        <v>42910.720000000001</v>
      </c>
      <c r="F73" s="35">
        <v>1207.6099999999999</v>
      </c>
      <c r="G73" s="35">
        <v>2086.89</v>
      </c>
      <c r="H73" s="40">
        <v>1234.01</v>
      </c>
      <c r="I73" s="46">
        <f>B73+C73+D73+E73+F73+G73+H73</f>
        <v>266873.82000000007</v>
      </c>
      <c r="J73" s="41">
        <v>39136.81</v>
      </c>
    </row>
    <row r="74" spans="1:10" ht="20.100000000000001" customHeight="1" thickBot="1" x14ac:dyDescent="0.3">
      <c r="A74" s="7" t="s">
        <v>10</v>
      </c>
      <c r="B74" s="22">
        <f>B73/B71</f>
        <v>6.5152336629408163</v>
      </c>
      <c r="C74" s="22">
        <f>C73/C71</f>
        <v>5.1095415435983043</v>
      </c>
      <c r="D74" s="22">
        <f t="shared" ref="D74:J74" si="23">D73/D71</f>
        <v>6.141090542606924</v>
      </c>
      <c r="E74" s="22">
        <f t="shared" si="23"/>
        <v>5.3898663169781083</v>
      </c>
      <c r="F74" s="22">
        <f t="shared" si="23"/>
        <v>4.4270474374954176</v>
      </c>
      <c r="G74" s="22">
        <f t="shared" si="23"/>
        <v>3.3946970313135414</v>
      </c>
      <c r="H74" s="22">
        <f t="shared" si="23"/>
        <v>4.4561967355192831</v>
      </c>
      <c r="I74" s="22">
        <f t="shared" si="23"/>
        <v>6.1839976549945508</v>
      </c>
      <c r="J74" s="22">
        <f t="shared" si="23"/>
        <v>3.0116404697741777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30001.919999999998</v>
      </c>
      <c r="C77" s="34">
        <v>474.97</v>
      </c>
      <c r="D77" s="34">
        <v>4363.58</v>
      </c>
      <c r="E77" s="34">
        <v>8797.68</v>
      </c>
      <c r="F77" s="34">
        <v>336.44</v>
      </c>
      <c r="G77" s="34">
        <v>566.59</v>
      </c>
      <c r="H77" s="34">
        <v>196.56</v>
      </c>
      <c r="I77" s="34">
        <f>B77+C77+D77+E77+F77+G77+H77</f>
        <v>44737.74</v>
      </c>
      <c r="J77" s="37">
        <v>17128.52</v>
      </c>
    </row>
    <row r="78" spans="1:10" ht="20.100000000000001" customHeight="1" thickBot="1" x14ac:dyDescent="0.3">
      <c r="A78" s="5" t="s">
        <v>11</v>
      </c>
      <c r="B78" s="21">
        <f>(B77/B76)*100</f>
        <v>79.443886019088623</v>
      </c>
      <c r="C78" s="21">
        <f t="shared" ref="C78:J78" si="24">(C77/C76)*100</f>
        <v>35.194694527805567</v>
      </c>
      <c r="D78" s="21">
        <f t="shared" si="24"/>
        <v>98.180648180648191</v>
      </c>
      <c r="E78" s="21">
        <f t="shared" si="24"/>
        <v>70.967231919153463</v>
      </c>
      <c r="F78" s="21">
        <f t="shared" si="24"/>
        <v>34.346032912736327</v>
      </c>
      <c r="G78" s="21">
        <f t="shared" si="24"/>
        <v>24.282255126749096</v>
      </c>
      <c r="H78" s="21">
        <f t="shared" si="24"/>
        <v>15.440206120781752</v>
      </c>
      <c r="I78" s="21">
        <f t="shared" si="24"/>
        <v>73.895768997490649</v>
      </c>
      <c r="J78" s="21">
        <f t="shared" si="24"/>
        <v>91.020790987472267</v>
      </c>
    </row>
    <row r="79" spans="1:10" ht="20.100000000000001" customHeight="1" thickBot="1" x14ac:dyDescent="0.3">
      <c r="A79" s="6" t="s">
        <v>22</v>
      </c>
      <c r="B79" s="39">
        <v>185806.61</v>
      </c>
      <c r="C79" s="35">
        <v>2374.21</v>
      </c>
      <c r="D79" s="35">
        <v>26606.65</v>
      </c>
      <c r="E79" s="35">
        <v>44843.03</v>
      </c>
      <c r="F79" s="35">
        <v>1017.7</v>
      </c>
      <c r="G79" s="35">
        <v>2589.9399999999996</v>
      </c>
      <c r="H79" s="40">
        <v>914.51</v>
      </c>
      <c r="I79" s="46">
        <f>B79+C79+D79+E79+F79+G79+H79</f>
        <v>264152.64999999997</v>
      </c>
      <c r="J79" s="41">
        <v>52618.85</v>
      </c>
    </row>
    <row r="80" spans="1:10" ht="20.100000000000001" customHeight="1" thickBot="1" x14ac:dyDescent="0.3">
      <c r="A80" s="7" t="s">
        <v>10</v>
      </c>
      <c r="B80" s="22">
        <f>B79/B77</f>
        <v>6.1931573045991719</v>
      </c>
      <c r="C80" s="22">
        <f t="shared" ref="C80:J80" si="25">C79/C77</f>
        <v>4.9986525464766194</v>
      </c>
      <c r="D80" s="22">
        <f t="shared" si="25"/>
        <v>6.0974360502156495</v>
      </c>
      <c r="E80" s="22">
        <f t="shared" si="25"/>
        <v>5.097142655791072</v>
      </c>
      <c r="F80" s="22">
        <f t="shared" si="25"/>
        <v>3.0249078587563907</v>
      </c>
      <c r="G80" s="22">
        <f t="shared" si="25"/>
        <v>4.5711007959900449</v>
      </c>
      <c r="H80" s="22">
        <f t="shared" si="25"/>
        <v>4.6525742775742778</v>
      </c>
      <c r="I80" s="22">
        <f t="shared" si="25"/>
        <v>5.9044701408698783</v>
      </c>
      <c r="J80" s="22">
        <f t="shared" si="25"/>
        <v>3.0720021344517798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627773.97740909038</v>
      </c>
      <c r="C88" s="32">
        <f t="shared" si="26"/>
        <v>12512.93</v>
      </c>
      <c r="D88" s="32">
        <f t="shared" si="26"/>
        <v>113721.22</v>
      </c>
      <c r="E88" s="32">
        <f t="shared" si="26"/>
        <v>173935.35722035856</v>
      </c>
      <c r="F88" s="32">
        <f t="shared" si="26"/>
        <v>18489.80963447172</v>
      </c>
      <c r="G88" s="32">
        <f t="shared" si="26"/>
        <v>13930.52718343879</v>
      </c>
      <c r="H88" s="32">
        <f t="shared" si="26"/>
        <v>20116.392364109801</v>
      </c>
      <c r="I88" s="32">
        <f t="shared" si="26"/>
        <v>980480.21381146926</v>
      </c>
      <c r="J88" s="32">
        <f t="shared" si="26"/>
        <v>352895.30719999998</v>
      </c>
      <c r="L88" s="24"/>
    </row>
    <row r="89" spans="1:12" ht="15.75" thickBot="1" x14ac:dyDescent="0.3">
      <c r="A89" s="15" t="s">
        <v>11</v>
      </c>
      <c r="B89" s="25">
        <f>(B88/B87)*100</f>
        <v>81.040985486980787</v>
      </c>
      <c r="C89" s="25">
        <f t="shared" ref="C89:J89" si="27">(C88/C87)*100</f>
        <v>52.255414435404091</v>
      </c>
      <c r="D89" s="25">
        <f t="shared" si="27"/>
        <v>99.204843154306815</v>
      </c>
      <c r="E89" s="25">
        <f t="shared" si="27"/>
        <v>80.051795833457703</v>
      </c>
      <c r="F89" s="25">
        <f t="shared" si="27"/>
        <v>58.824289923927594</v>
      </c>
      <c r="G89" s="25">
        <f t="shared" si="27"/>
        <v>29.804115814964717</v>
      </c>
      <c r="H89" s="25">
        <f t="shared" si="27"/>
        <v>47.785310375428537</v>
      </c>
      <c r="I89" s="25">
        <f t="shared" si="27"/>
        <v>78.390467850666397</v>
      </c>
      <c r="J89" s="25">
        <f t="shared" si="27"/>
        <v>95.839806508019493</v>
      </c>
    </row>
    <row r="90" spans="1:12" ht="15.75" thickBot="1" x14ac:dyDescent="0.3">
      <c r="A90" s="27" t="s">
        <v>22</v>
      </c>
      <c r="B90" s="32">
        <f>B79+B73+B67+B61+B55+B49+B43+B37+B31+B25+B19+B13+B7</f>
        <v>3971975.0786095429</v>
      </c>
      <c r="C90" s="32">
        <f t="shared" ref="C90:J90" si="28">C79+C73+C67+C61+C55+C49+C43+C37+C31+C25+C19+C13+C7</f>
        <v>62623.80524590164</v>
      </c>
      <c r="D90" s="32">
        <f t="shared" si="28"/>
        <v>706620.62746654241</v>
      </c>
      <c r="E90" s="32">
        <f t="shared" si="28"/>
        <v>947428.4152489549</v>
      </c>
      <c r="F90" s="32">
        <f t="shared" si="28"/>
        <v>106761.51814834579</v>
      </c>
      <c r="G90" s="32">
        <f t="shared" si="28"/>
        <v>60383.003834395917</v>
      </c>
      <c r="H90" s="32">
        <f t="shared" si="28"/>
        <v>112296.06244005641</v>
      </c>
      <c r="I90" s="32">
        <f t="shared" si="28"/>
        <v>5968088.5109937396</v>
      </c>
      <c r="J90" s="32">
        <f t="shared" si="28"/>
        <v>1207522.0931000002</v>
      </c>
    </row>
    <row r="91" spans="1:12" ht="15.75" thickBot="1" x14ac:dyDescent="0.3">
      <c r="A91" s="15" t="s">
        <v>10</v>
      </c>
      <c r="B91" s="25">
        <f>B90/B88</f>
        <v>6.3270782503639778</v>
      </c>
      <c r="C91" s="25">
        <f t="shared" ref="C91:J91" si="29">C90/C88</f>
        <v>5.0047275295156002</v>
      </c>
      <c r="D91" s="25">
        <f t="shared" si="29"/>
        <v>6.21362158677635</v>
      </c>
      <c r="E91" s="25">
        <f t="shared" si="29"/>
        <v>5.4470145138383712</v>
      </c>
      <c r="F91" s="25">
        <f t="shared" si="29"/>
        <v>5.7740734090254531</v>
      </c>
      <c r="G91" s="25">
        <f t="shared" si="29"/>
        <v>4.3345813865667502</v>
      </c>
      <c r="H91" s="25">
        <f t="shared" si="29"/>
        <v>5.5823161731726234</v>
      </c>
      <c r="I91" s="25">
        <f t="shared" si="29"/>
        <v>6.086903567175205</v>
      </c>
      <c r="J91" s="25">
        <f t="shared" si="29"/>
        <v>3.4217572987323654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L69" activePane="bottomRight" state="frozen"/>
      <selection pane="topRight" activeCell="K1" sqref="K1"/>
      <selection pane="bottomLeft" activeCell="A3" sqref="A3"/>
      <selection pane="bottomRight" activeCell="B65" sqref="B65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158749.52000000002</v>
      </c>
      <c r="C5" s="34">
        <v>6372.7200000000012</v>
      </c>
      <c r="D5" s="34">
        <v>24047.71</v>
      </c>
      <c r="E5" s="34">
        <v>38880.160000000003</v>
      </c>
      <c r="F5" s="34">
        <v>4614.3300000000008</v>
      </c>
      <c r="G5" s="34">
        <v>4592.72</v>
      </c>
      <c r="H5" s="34">
        <v>5316.8</v>
      </c>
      <c r="I5" s="33">
        <v>242573.95</v>
      </c>
      <c r="J5" s="37">
        <v>86544.84</v>
      </c>
    </row>
    <row r="6" spans="1:10" ht="20.100000000000001" customHeight="1" thickBot="1" x14ac:dyDescent="0.3">
      <c r="A6" s="5" t="s">
        <v>11</v>
      </c>
      <c r="B6" s="38">
        <v>95.803203511905636</v>
      </c>
      <c r="C6" s="38">
        <v>95.08641411632</v>
      </c>
      <c r="D6" s="38">
        <v>99.999958415998861</v>
      </c>
      <c r="E6" s="38">
        <v>98.23669893708734</v>
      </c>
      <c r="F6" s="38">
        <v>89.799687455604499</v>
      </c>
      <c r="G6" s="38">
        <v>69.971190161691609</v>
      </c>
      <c r="H6" s="38">
        <v>87.797112840955265</v>
      </c>
      <c r="I6" s="38">
        <v>95.58075543935955</v>
      </c>
      <c r="J6" s="38">
        <v>99.849196226617536</v>
      </c>
    </row>
    <row r="7" spans="1:10" ht="20.100000000000001" customHeight="1" thickBot="1" x14ac:dyDescent="0.3">
      <c r="A7" s="6" t="s">
        <v>22</v>
      </c>
      <c r="B7" s="39">
        <v>1044005.4199999999</v>
      </c>
      <c r="C7" s="35">
        <v>33004.949999999997</v>
      </c>
      <c r="D7" s="35">
        <v>155415.39000000001</v>
      </c>
      <c r="E7" s="35">
        <v>212264.89999999997</v>
      </c>
      <c r="F7" s="35">
        <v>26801.440000000002</v>
      </c>
      <c r="G7" s="35">
        <v>19410.870000000003</v>
      </c>
      <c r="H7" s="40">
        <v>31062.710000000003</v>
      </c>
      <c r="I7" s="36">
        <v>1521965.68</v>
      </c>
      <c r="J7" s="41">
        <v>305284.78000000003</v>
      </c>
    </row>
    <row r="8" spans="1:10" ht="20.100000000000001" customHeight="1" thickBot="1" x14ac:dyDescent="0.3">
      <c r="A8" s="7" t="s">
        <v>10</v>
      </c>
      <c r="B8" s="42">
        <v>6.576431979132912</v>
      </c>
      <c r="C8" s="42">
        <v>5.1790993484728638</v>
      </c>
      <c r="D8" s="42">
        <v>6.4627964420713839</v>
      </c>
      <c r="E8" s="42">
        <v>5.4594657017872343</v>
      </c>
      <c r="F8" s="42">
        <v>5.8083058645567176</v>
      </c>
      <c r="G8" s="42">
        <v>4.2264431535125162</v>
      </c>
      <c r="H8" s="42">
        <v>5.8423694703581104</v>
      </c>
      <c r="I8" s="42">
        <v>6.2742338161208151</v>
      </c>
      <c r="J8" s="42">
        <v>3.527475237114079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62784.450000000004</v>
      </c>
      <c r="C11" s="34">
        <v>1092</v>
      </c>
      <c r="D11" s="34">
        <v>15895.78</v>
      </c>
      <c r="E11" s="34">
        <v>14365.86</v>
      </c>
      <c r="F11" s="34">
        <v>3616</v>
      </c>
      <c r="G11" s="34">
        <v>6119.27</v>
      </c>
      <c r="H11" s="34">
        <v>6068</v>
      </c>
      <c r="I11" s="34">
        <v>109941.36</v>
      </c>
      <c r="J11" s="37">
        <v>38572.6</v>
      </c>
    </row>
    <row r="12" spans="1:10" ht="20.100000000000001" customHeight="1" thickBot="1" x14ac:dyDescent="0.3">
      <c r="A12" s="5" t="s">
        <v>11</v>
      </c>
      <c r="B12" s="38">
        <v>85.131492256878218</v>
      </c>
      <c r="C12" s="38">
        <v>61.288059492072399</v>
      </c>
      <c r="D12" s="38">
        <v>99.905724295100555</v>
      </c>
      <c r="E12" s="38">
        <v>93.320982224927448</v>
      </c>
      <c r="F12" s="38">
        <v>82.543508829598778</v>
      </c>
      <c r="G12" s="38">
        <v>60.802650993874309</v>
      </c>
      <c r="H12" s="38">
        <v>73.237349116939583</v>
      </c>
      <c r="I12" s="38">
        <v>84.853039887767551</v>
      </c>
      <c r="J12" s="38">
        <v>99.251227369569477</v>
      </c>
    </row>
    <row r="13" spans="1:10" ht="20.100000000000001" customHeight="1" thickBot="1" x14ac:dyDescent="0.3">
      <c r="A13" s="6" t="s">
        <v>22</v>
      </c>
      <c r="B13" s="39">
        <v>426206.73</v>
      </c>
      <c r="C13" s="35">
        <v>6013.7</v>
      </c>
      <c r="D13" s="35">
        <v>97387.72</v>
      </c>
      <c r="E13" s="35">
        <v>80254.45</v>
      </c>
      <c r="F13" s="35">
        <v>21970</v>
      </c>
      <c r="G13" s="35">
        <v>29531.33</v>
      </c>
      <c r="H13" s="40">
        <v>37595.120000000003</v>
      </c>
      <c r="I13" s="46">
        <v>698959.05</v>
      </c>
      <c r="J13" s="41">
        <v>142097.01999999999</v>
      </c>
    </row>
    <row r="14" spans="1:10" ht="20.100000000000001" customHeight="1" thickBot="1" x14ac:dyDescent="0.3">
      <c r="A14" s="7" t="s">
        <v>10</v>
      </c>
      <c r="B14" s="42">
        <v>6.7884122581307942</v>
      </c>
      <c r="C14" s="42">
        <v>5.5070512820512816</v>
      </c>
      <c r="D14" s="42">
        <v>6.1266399006528776</v>
      </c>
      <c r="E14" s="42">
        <v>5.5864702844104004</v>
      </c>
      <c r="F14" s="42">
        <v>6.0757743362831862</v>
      </c>
      <c r="G14" s="42">
        <v>4.8259563640761067</v>
      </c>
      <c r="H14" s="42">
        <v>6.1956361239288071</v>
      </c>
      <c r="I14" s="42">
        <v>6.3575623405058845</v>
      </c>
      <c r="J14" s="42">
        <v>3.6838849338649715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47305.880000000005</v>
      </c>
      <c r="C17" s="34">
        <v>1414.32</v>
      </c>
      <c r="D17" s="34">
        <v>6252.18</v>
      </c>
      <c r="E17" s="34">
        <v>8092.07</v>
      </c>
      <c r="F17" s="34">
        <v>1538.9</v>
      </c>
      <c r="G17" s="34">
        <v>1753.6</v>
      </c>
      <c r="H17" s="34">
        <v>3070.6</v>
      </c>
      <c r="I17" s="34">
        <v>69427.55</v>
      </c>
      <c r="J17" s="37">
        <v>20390.43</v>
      </c>
    </row>
    <row r="18" spans="1:12" ht="20.100000000000001" customHeight="1" thickBot="1" x14ac:dyDescent="0.3">
      <c r="A18" s="5" t="s">
        <v>11</v>
      </c>
      <c r="B18" s="38">
        <v>88.316753752715456</v>
      </c>
      <c r="C18" s="38">
        <v>78.778156540338202</v>
      </c>
      <c r="D18" s="38">
        <v>92.594984138456027</v>
      </c>
      <c r="E18" s="38">
        <v>90.900992690464136</v>
      </c>
      <c r="F18" s="38">
        <v>81.860737273259218</v>
      </c>
      <c r="G18" s="38">
        <v>76.89204595281943</v>
      </c>
      <c r="H18" s="38">
        <v>78.001320936849055</v>
      </c>
      <c r="I18" s="38">
        <v>87.760165995559376</v>
      </c>
      <c r="J18" s="38">
        <v>85.614972521070541</v>
      </c>
    </row>
    <row r="19" spans="1:12" ht="20.100000000000001" customHeight="1" thickBot="1" x14ac:dyDescent="0.3">
      <c r="A19" s="6" t="s">
        <v>22</v>
      </c>
      <c r="B19" s="39">
        <v>325456.18</v>
      </c>
      <c r="C19" s="35">
        <v>7031.6</v>
      </c>
      <c r="D19" s="35">
        <v>43661.06</v>
      </c>
      <c r="E19" s="35">
        <v>44851.76</v>
      </c>
      <c r="F19" s="35">
        <v>8181.4299999999994</v>
      </c>
      <c r="G19" s="35">
        <v>7788.64</v>
      </c>
      <c r="H19" s="40">
        <v>17690.04</v>
      </c>
      <c r="I19" s="46">
        <v>454660.71</v>
      </c>
      <c r="J19" s="41">
        <v>73826.850000000006</v>
      </c>
    </row>
    <row r="20" spans="1:12" ht="20.100000000000001" customHeight="1" thickBot="1" x14ac:dyDescent="0.3">
      <c r="A20" s="26" t="s">
        <v>10</v>
      </c>
      <c r="B20" s="42">
        <v>6.8798250872830176</v>
      </c>
      <c r="C20" s="42">
        <v>4.9717178573448733</v>
      </c>
      <c r="D20" s="42">
        <v>6.9833338131659666</v>
      </c>
      <c r="E20" s="42">
        <v>5.5426806737954566</v>
      </c>
      <c r="F20" s="42">
        <v>5.3164143219182529</v>
      </c>
      <c r="G20" s="42">
        <v>4.4415145985401461</v>
      </c>
      <c r="H20" s="42">
        <v>5.7611020647430475</v>
      </c>
      <c r="I20" s="42">
        <v>6.5487073935346993</v>
      </c>
      <c r="J20" s="42">
        <v>3.6206617516158319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8924.7999999999993</v>
      </c>
      <c r="C23" s="34">
        <v>98.4</v>
      </c>
      <c r="D23" s="34">
        <v>1252.3</v>
      </c>
      <c r="E23" s="34">
        <v>1207.1599999999999</v>
      </c>
      <c r="F23" s="34">
        <v>954.99</v>
      </c>
      <c r="G23" s="34">
        <v>218.05</v>
      </c>
      <c r="H23" s="34">
        <v>912.99</v>
      </c>
      <c r="I23" s="34">
        <v>13568.69</v>
      </c>
      <c r="J23" s="37">
        <v>4847.74</v>
      </c>
    </row>
    <row r="24" spans="1:12" ht="20.100000000000001" customHeight="1" thickBot="1" x14ac:dyDescent="0.3">
      <c r="A24" s="5" t="s">
        <v>11</v>
      </c>
      <c r="B24" s="38">
        <v>86.784534211862081</v>
      </c>
      <c r="C24" s="38">
        <v>100</v>
      </c>
      <c r="D24" s="38">
        <v>100</v>
      </c>
      <c r="E24" s="38">
        <v>44.672567943631947</v>
      </c>
      <c r="F24" s="38">
        <v>70.511750850949156</v>
      </c>
      <c r="G24" s="38">
        <v>16.287460037646778</v>
      </c>
      <c r="H24" s="38">
        <v>57.8698832448056</v>
      </c>
      <c r="I24" s="38">
        <v>72.920190094472218</v>
      </c>
      <c r="J24" s="38">
        <v>88.392888075254675</v>
      </c>
    </row>
    <row r="25" spans="1:12" ht="20.100000000000001" customHeight="1" thickBot="1" x14ac:dyDescent="0.3">
      <c r="A25" s="6" t="s">
        <v>22</v>
      </c>
      <c r="B25" s="39">
        <v>52796.59</v>
      </c>
      <c r="C25" s="35">
        <v>394.35</v>
      </c>
      <c r="D25" s="35">
        <v>6934.17</v>
      </c>
      <c r="E25" s="35">
        <v>6180.0300000000007</v>
      </c>
      <c r="F25" s="35">
        <v>5594.09</v>
      </c>
      <c r="G25" s="35">
        <v>815.81000000000006</v>
      </c>
      <c r="H25" s="40">
        <v>5260.28</v>
      </c>
      <c r="I25" s="46">
        <v>77975.319999999992</v>
      </c>
      <c r="J25" s="41">
        <v>18995.36</v>
      </c>
    </row>
    <row r="26" spans="1:12" ht="20.100000000000001" customHeight="1" thickBot="1" x14ac:dyDescent="0.3">
      <c r="A26" s="7" t="s">
        <v>10</v>
      </c>
      <c r="B26" s="42">
        <v>5.9157168788096088</v>
      </c>
      <c r="C26" s="42">
        <v>4.0076219512195124</v>
      </c>
      <c r="D26" s="42">
        <v>5.5371476483270783</v>
      </c>
      <c r="E26" s="42">
        <v>5.119478776632759</v>
      </c>
      <c r="F26" s="42">
        <v>5.8577472015413772</v>
      </c>
      <c r="G26" s="42">
        <v>3.7413895895436826</v>
      </c>
      <c r="H26" s="42">
        <v>5.7615965125576398</v>
      </c>
      <c r="I26" s="42">
        <v>5.7467095202263438</v>
      </c>
      <c r="J26" s="42">
        <v>3.9183949634262567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10023.459999999999</v>
      </c>
      <c r="C35" s="34">
        <v>323.3</v>
      </c>
      <c r="D35" s="34">
        <v>2011.45</v>
      </c>
      <c r="E35" s="34">
        <v>1528.0500000000002</v>
      </c>
      <c r="F35" s="34">
        <v>1256.46</v>
      </c>
      <c r="G35" s="34">
        <v>851.79000000000008</v>
      </c>
      <c r="H35" s="34">
        <v>1133.33</v>
      </c>
      <c r="I35" s="34">
        <v>17127.84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v>96.439976254321223</v>
      </c>
      <c r="C36" s="21">
        <v>70.001082602576588</v>
      </c>
      <c r="D36" s="21">
        <v>100</v>
      </c>
      <c r="E36" s="21">
        <v>88.540006837289894</v>
      </c>
      <c r="F36" s="21">
        <v>78.048265366338484</v>
      </c>
      <c r="G36" s="21">
        <v>68.118132527229974</v>
      </c>
      <c r="H36" s="21">
        <v>77.018165014169114</v>
      </c>
      <c r="I36" s="21">
        <v>90.506551852051487</v>
      </c>
      <c r="J36" s="21">
        <v>100</v>
      </c>
    </row>
    <row r="37" spans="1:10" ht="20.100000000000001" customHeight="1" thickBot="1" x14ac:dyDescent="0.3">
      <c r="A37" s="6" t="s">
        <v>22</v>
      </c>
      <c r="B37" s="39">
        <v>68389.51999999999</v>
      </c>
      <c r="C37" s="35">
        <v>1544.8300000000002</v>
      </c>
      <c r="D37" s="35">
        <v>13452.19</v>
      </c>
      <c r="E37" s="35">
        <v>8155.35</v>
      </c>
      <c r="F37" s="35">
        <v>7493.79</v>
      </c>
      <c r="G37" s="35">
        <v>3995.6980000000003</v>
      </c>
      <c r="H37" s="40">
        <v>6275.56</v>
      </c>
      <c r="I37" s="46">
        <v>109306.93800000001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v>6.8229453701616007</v>
      </c>
      <c r="C38" s="22">
        <v>4.7783173523043612</v>
      </c>
      <c r="D38" s="22">
        <v>6.687807303189242</v>
      </c>
      <c r="E38" s="22">
        <v>5.3370962992048687</v>
      </c>
      <c r="F38" s="22">
        <v>5.964208968053101</v>
      </c>
      <c r="G38" s="22">
        <v>4.6909426032237995</v>
      </c>
      <c r="H38" s="22">
        <v>5.5372751096326764</v>
      </c>
      <c r="I38" s="22">
        <v>6.3818285317938521</v>
      </c>
      <c r="J38" s="22">
        <v>3.6689104304301132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66">
        <v>55242.950000000004</v>
      </c>
      <c r="C41" s="66">
        <v>1188.25</v>
      </c>
      <c r="D41" s="66">
        <v>16837.150000000001</v>
      </c>
      <c r="E41" s="66">
        <v>6619.0999999999995</v>
      </c>
      <c r="F41" s="66">
        <v>2369.4499999999998</v>
      </c>
      <c r="G41" s="66">
        <v>4760.83</v>
      </c>
      <c r="H41" s="66">
        <v>3909.08</v>
      </c>
      <c r="I41" s="34">
        <v>90926.81</v>
      </c>
      <c r="J41" s="67">
        <v>30115.24</v>
      </c>
    </row>
    <row r="42" spans="1:10" ht="20.100000000000001" customHeight="1" thickBot="1" x14ac:dyDescent="0.3">
      <c r="A42" s="5" t="s">
        <v>11</v>
      </c>
      <c r="B42" s="21">
        <v>95.841143287002183</v>
      </c>
      <c r="C42" s="21">
        <v>80.175566441304667</v>
      </c>
      <c r="D42" s="21">
        <v>100</v>
      </c>
      <c r="E42" s="21">
        <v>82.096447915620161</v>
      </c>
      <c r="F42" s="21">
        <v>81.041747898239919</v>
      </c>
      <c r="G42" s="21">
        <v>56.426189987993745</v>
      </c>
      <c r="H42" s="21">
        <v>75.435302381499142</v>
      </c>
      <c r="I42" s="21">
        <v>90.415995790183771</v>
      </c>
      <c r="J42" s="21">
        <v>100</v>
      </c>
    </row>
    <row r="43" spans="1:10" ht="20.100000000000001" customHeight="1" thickBot="1" x14ac:dyDescent="0.3">
      <c r="A43" s="6" t="s">
        <v>22</v>
      </c>
      <c r="B43" s="51">
        <v>352384.44</v>
      </c>
      <c r="C43" s="51">
        <v>6396.98</v>
      </c>
      <c r="D43" s="51">
        <v>102849.05</v>
      </c>
      <c r="E43" s="51">
        <v>35073.509999999995</v>
      </c>
      <c r="F43" s="51">
        <v>13441.990000000002</v>
      </c>
      <c r="G43" s="51">
        <v>20672.009999999998</v>
      </c>
      <c r="H43" s="51">
        <v>20368.09</v>
      </c>
      <c r="I43" s="46">
        <v>551186.07000000007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v>6.3788128620937146</v>
      </c>
      <c r="C44" s="22">
        <v>5.3835304018514618</v>
      </c>
      <c r="D44" s="22">
        <v>6.1084595670882536</v>
      </c>
      <c r="E44" s="22">
        <v>5.2988336782946321</v>
      </c>
      <c r="F44" s="22">
        <v>5.6730422671928098</v>
      </c>
      <c r="G44" s="22">
        <v>4.3421021124467787</v>
      </c>
      <c r="H44" s="22">
        <v>5.2104561687148898</v>
      </c>
      <c r="I44" s="22">
        <v>6.0618652518437637</v>
      </c>
      <c r="J44" s="22">
        <v>3.4409087591531722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44113.299999999996</v>
      </c>
      <c r="C47" s="34">
        <v>837.99</v>
      </c>
      <c r="D47" s="34">
        <v>6031.65</v>
      </c>
      <c r="E47" s="34">
        <v>14328.990000000002</v>
      </c>
      <c r="F47" s="34">
        <v>508.32</v>
      </c>
      <c r="G47" s="34">
        <v>909.4</v>
      </c>
      <c r="H47" s="34">
        <v>2633.51</v>
      </c>
      <c r="I47" s="34">
        <v>69363.16</v>
      </c>
      <c r="J47" s="37">
        <v>25626.270000000004</v>
      </c>
    </row>
    <row r="48" spans="1:10" ht="18.75" customHeight="1" thickBot="1" x14ac:dyDescent="0.3">
      <c r="A48" s="5" t="s">
        <v>11</v>
      </c>
      <c r="B48" s="38">
        <v>87.503089455149038</v>
      </c>
      <c r="C48" s="38">
        <v>51.908174705922441</v>
      </c>
      <c r="D48" s="38">
        <v>100</v>
      </c>
      <c r="E48" s="38">
        <v>89.209774793255946</v>
      </c>
      <c r="F48" s="38">
        <v>66.165961601041317</v>
      </c>
      <c r="G48" s="38">
        <v>35.827834137693294</v>
      </c>
      <c r="H48" s="38">
        <v>63.985217976534393</v>
      </c>
      <c r="I48" s="38">
        <v>85.06237377961412</v>
      </c>
      <c r="J48" s="38">
        <v>99.810165604609324</v>
      </c>
    </row>
    <row r="49" spans="1:10" ht="18.75" customHeight="1" thickBot="1" x14ac:dyDescent="0.3">
      <c r="A49" s="6" t="s">
        <v>22</v>
      </c>
      <c r="B49" s="39">
        <v>278043.71999999997</v>
      </c>
      <c r="C49" s="35">
        <v>4270.63</v>
      </c>
      <c r="D49" s="35">
        <v>36701.919999999998</v>
      </c>
      <c r="E49" s="35">
        <v>74932.41</v>
      </c>
      <c r="F49" s="35">
        <v>2762.73</v>
      </c>
      <c r="G49" s="35">
        <v>4131.9400000000005</v>
      </c>
      <c r="H49" s="40">
        <v>14474.3</v>
      </c>
      <c r="I49" s="46">
        <v>415317.65</v>
      </c>
      <c r="J49" s="41">
        <v>88017.36</v>
      </c>
    </row>
    <row r="50" spans="1:10" ht="18.75" customHeight="1" thickBot="1" x14ac:dyDescent="0.3">
      <c r="A50" s="7" t="s">
        <v>10</v>
      </c>
      <c r="B50" s="42">
        <v>6.3029453702171452</v>
      </c>
      <c r="C50" s="42">
        <v>5.0962779985441351</v>
      </c>
      <c r="D50" s="42">
        <v>6.0848888778360815</v>
      </c>
      <c r="E50" s="42">
        <v>5.2294271961945675</v>
      </c>
      <c r="F50" s="42">
        <v>5.4350212464589234</v>
      </c>
      <c r="G50" s="42">
        <v>4.5435891796789099</v>
      </c>
      <c r="H50" s="42">
        <v>5.4962008877885404</v>
      </c>
      <c r="I50" s="42">
        <v>5.9875826014847071</v>
      </c>
      <c r="J50" s="42">
        <v>3.4346535800957372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67">
        <v>56805</v>
      </c>
      <c r="C53" s="67">
        <v>691</v>
      </c>
      <c r="D53" s="67">
        <v>13563.92</v>
      </c>
      <c r="E53" s="67">
        <v>25735</v>
      </c>
      <c r="F53" s="67">
        <v>4024</v>
      </c>
      <c r="G53" s="67">
        <v>2277.21</v>
      </c>
      <c r="H53" s="67">
        <v>3860</v>
      </c>
      <c r="I53" s="34">
        <v>106956.13</v>
      </c>
      <c r="J53" s="37">
        <v>37833.71</v>
      </c>
    </row>
    <row r="54" spans="1:10" ht="20.100000000000001" customHeight="1" thickBot="1" x14ac:dyDescent="0.3">
      <c r="A54" s="5" t="s">
        <v>11</v>
      </c>
      <c r="B54" s="21">
        <v>81.335584565239429</v>
      </c>
      <c r="C54" s="21">
        <v>35.381102088048252</v>
      </c>
      <c r="D54" s="21">
        <v>100</v>
      </c>
      <c r="E54" s="21">
        <v>91.029741452188787</v>
      </c>
      <c r="F54" s="21">
        <v>72.708218522165708</v>
      </c>
      <c r="G54" s="21">
        <v>40.988124079787184</v>
      </c>
      <c r="H54" s="21">
        <v>73.682824075576434</v>
      </c>
      <c r="I54" s="21">
        <v>82.301105518667327</v>
      </c>
      <c r="J54" s="21">
        <v>99.605093867871247</v>
      </c>
    </row>
    <row r="55" spans="1:10" ht="20.100000000000001" customHeight="1" thickBot="1" x14ac:dyDescent="0.3">
      <c r="A55" s="6" t="s">
        <v>22</v>
      </c>
      <c r="B55" s="39">
        <v>372196</v>
      </c>
      <c r="C55" s="35">
        <v>3470</v>
      </c>
      <c r="D55" s="35">
        <v>85603</v>
      </c>
      <c r="E55" s="35">
        <v>139473</v>
      </c>
      <c r="F55" s="35">
        <v>24780</v>
      </c>
      <c r="G55" s="35">
        <v>12849</v>
      </c>
      <c r="H55" s="40">
        <v>19910</v>
      </c>
      <c r="I55" s="46">
        <v>658281</v>
      </c>
      <c r="J55" s="41">
        <v>143976</v>
      </c>
    </row>
    <row r="56" spans="1:10" ht="20.100000000000001" customHeight="1" thickBot="1" x14ac:dyDescent="0.3">
      <c r="A56" s="7" t="s">
        <v>10</v>
      </c>
      <c r="B56" s="42">
        <v>6.5521697033711819</v>
      </c>
      <c r="C56" s="42">
        <v>5.0217076700434156</v>
      </c>
      <c r="D56" s="42">
        <v>6.311081162377838</v>
      </c>
      <c r="E56" s="42">
        <v>5.419584223819701</v>
      </c>
      <c r="F56" s="42">
        <v>6.1580516898608346</v>
      </c>
      <c r="G56" s="42">
        <v>5.6424308693532872</v>
      </c>
      <c r="H56" s="42">
        <v>5.1580310880829012</v>
      </c>
      <c r="I56" s="42">
        <v>6.1546822982469536</v>
      </c>
      <c r="J56" s="42">
        <v>3.8054951523390121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100783</v>
      </c>
      <c r="C59" s="34">
        <v>1589.27</v>
      </c>
      <c r="D59" s="34">
        <v>10970.27</v>
      </c>
      <c r="E59" s="34">
        <v>26002</v>
      </c>
      <c r="F59" s="34">
        <v>2884.84</v>
      </c>
      <c r="G59" s="34">
        <v>1314</v>
      </c>
      <c r="H59" s="34">
        <v>1860</v>
      </c>
      <c r="I59" s="34">
        <v>145403.38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v>96.013592025640719</v>
      </c>
      <c r="C60" s="38">
        <v>82.505048617275875</v>
      </c>
      <c r="D60" s="38">
        <v>100</v>
      </c>
      <c r="E60" s="38">
        <v>92.601034202766428</v>
      </c>
      <c r="F60" s="38">
        <v>92.914288658996924</v>
      </c>
      <c r="G60" s="38">
        <v>63.716505193331585</v>
      </c>
      <c r="H60" s="38">
        <v>88.004012225933749</v>
      </c>
      <c r="I60" s="38">
        <v>94.895826188302735</v>
      </c>
      <c r="J60" s="38">
        <v>100</v>
      </c>
    </row>
    <row r="61" spans="1:10" ht="20.100000000000001" customHeight="1" thickBot="1" x14ac:dyDescent="0.3">
      <c r="A61" s="19" t="s">
        <v>22</v>
      </c>
      <c r="B61" s="39">
        <v>629411.6</v>
      </c>
      <c r="C61" s="35">
        <v>8483.3100000000013</v>
      </c>
      <c r="D61" s="35">
        <v>69457.94</v>
      </c>
      <c r="E61" s="35">
        <v>147598.14000000001</v>
      </c>
      <c r="F61" s="35">
        <v>19305.900000000001</v>
      </c>
      <c r="G61" s="35">
        <v>6053.94</v>
      </c>
      <c r="H61" s="40">
        <v>10081.9</v>
      </c>
      <c r="I61" s="46">
        <v>890392.73</v>
      </c>
      <c r="J61" s="41">
        <v>108648.86000000002</v>
      </c>
    </row>
    <row r="62" spans="1:10" ht="20.100000000000001" customHeight="1" thickBot="1" x14ac:dyDescent="0.3">
      <c r="A62" s="20" t="s">
        <v>10</v>
      </c>
      <c r="B62" s="42">
        <v>6.2452159590407108</v>
      </c>
      <c r="C62" s="42">
        <v>5.3378658126057887</v>
      </c>
      <c r="D62" s="42">
        <v>6.3314704195976947</v>
      </c>
      <c r="E62" s="42">
        <v>5.676414891162219</v>
      </c>
      <c r="F62" s="42">
        <v>6.6921909014018111</v>
      </c>
      <c r="G62" s="42">
        <v>4.6072602739726021</v>
      </c>
      <c r="H62" s="42">
        <v>5.4203763440860211</v>
      </c>
      <c r="I62" s="42">
        <v>6.1236040730277379</v>
      </c>
      <c r="J62" s="42">
        <v>3.1877699840653846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45965.32</v>
      </c>
      <c r="C65" s="34">
        <v>1012.86</v>
      </c>
      <c r="D65" s="43">
        <v>3116.6099999999997</v>
      </c>
      <c r="E65" s="44">
        <v>33366.611363743898</v>
      </c>
      <c r="F65" s="34">
        <v>850.48999332977587</v>
      </c>
      <c r="G65" s="34">
        <v>1236.4199999999998</v>
      </c>
      <c r="H65" s="34">
        <v>798.33114136920904</v>
      </c>
      <c r="I65" s="34">
        <v>86346.642498442889</v>
      </c>
      <c r="J65" s="37">
        <v>23058.859999999997</v>
      </c>
    </row>
    <row r="66" spans="1:10" ht="20.100000000000001" customHeight="1" thickBot="1" x14ac:dyDescent="0.3">
      <c r="A66" s="5" t="s">
        <v>11</v>
      </c>
      <c r="B66" s="38">
        <v>99.133715602414568</v>
      </c>
      <c r="C66" s="38">
        <v>67.034203420342038</v>
      </c>
      <c r="D66" s="38">
        <v>99.856460403256548</v>
      </c>
      <c r="E66" s="38">
        <v>97.009048208083584</v>
      </c>
      <c r="F66" s="38">
        <v>80.625864411369847</v>
      </c>
      <c r="G66" s="38">
        <v>70.519189418870582</v>
      </c>
      <c r="H66" s="38">
        <v>58.709021213934967</v>
      </c>
      <c r="I66" s="38">
        <v>96.409499723480891</v>
      </c>
      <c r="J66" s="38">
        <v>99.875950189496464</v>
      </c>
    </row>
    <row r="67" spans="1:10" ht="20.100000000000001" customHeight="1" thickBot="1" x14ac:dyDescent="0.3">
      <c r="A67" s="6" t="s">
        <v>22</v>
      </c>
      <c r="B67" s="39">
        <v>315900.33</v>
      </c>
      <c r="C67" s="35">
        <v>4794.5</v>
      </c>
      <c r="D67" s="35">
        <v>20313.740000000002</v>
      </c>
      <c r="E67" s="35">
        <v>192728.55926828115</v>
      </c>
      <c r="F67" s="35">
        <v>5082.6794043489863</v>
      </c>
      <c r="G67" s="35">
        <v>4820.5300000000007</v>
      </c>
      <c r="H67" s="40">
        <v>4897.9531713138767</v>
      </c>
      <c r="I67" s="46">
        <v>548538.29184394411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v>6.8725798058188223</v>
      </c>
      <c r="C68" s="42">
        <v>4.7336255751041607</v>
      </c>
      <c r="D68" s="42">
        <v>6.5178960473078131</v>
      </c>
      <c r="E68" s="42">
        <v>5.7760902708178419</v>
      </c>
      <c r="F68" s="42">
        <v>5.9761777848198472</v>
      </c>
      <c r="G68" s="42">
        <v>3.8987803497193521</v>
      </c>
      <c r="H68" s="42">
        <v>6.1352400244758716</v>
      </c>
      <c r="I68" s="42">
        <v>6.3527460474660149</v>
      </c>
      <c r="J68" s="42">
        <v>3.2488319023577059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31761.63</v>
      </c>
      <c r="C71" s="34">
        <v>988.58</v>
      </c>
      <c r="D71" s="34">
        <v>3458.2799999999997</v>
      </c>
      <c r="E71" s="34">
        <v>8144.53</v>
      </c>
      <c r="F71" s="34">
        <v>357.78</v>
      </c>
      <c r="G71" s="34">
        <v>1096.8900000000001</v>
      </c>
      <c r="H71" s="34">
        <v>504.66999999999996</v>
      </c>
      <c r="I71" s="34">
        <v>46312.36</v>
      </c>
      <c r="J71" s="37">
        <v>13041.08</v>
      </c>
    </row>
    <row r="72" spans="1:10" ht="20.100000000000001" customHeight="1" thickBot="1" x14ac:dyDescent="0.3">
      <c r="A72" s="5" t="s">
        <v>11</v>
      </c>
      <c r="B72" s="21">
        <v>97.519879862656325</v>
      </c>
      <c r="C72" s="21">
        <v>97.785295310444425</v>
      </c>
      <c r="D72" s="21">
        <v>99.999999999999986</v>
      </c>
      <c r="E72" s="21">
        <v>96.401398581533428</v>
      </c>
      <c r="F72" s="21">
        <v>87.521710413659818</v>
      </c>
      <c r="G72" s="21">
        <v>95.174011505323179</v>
      </c>
      <c r="H72" s="21">
        <v>99.999999999999986</v>
      </c>
      <c r="I72" s="21">
        <v>97.390689201161578</v>
      </c>
      <c r="J72" s="21">
        <v>99.893374186135574</v>
      </c>
    </row>
    <row r="73" spans="1:10" ht="20.100000000000001" customHeight="1" thickBot="1" x14ac:dyDescent="0.3">
      <c r="A73" s="6" t="s">
        <v>22</v>
      </c>
      <c r="B73" s="39">
        <v>205967.13</v>
      </c>
      <c r="C73" s="35">
        <v>4805.3899999999994</v>
      </c>
      <c r="D73" s="35">
        <v>22056.22</v>
      </c>
      <c r="E73" s="35">
        <v>43757.39</v>
      </c>
      <c r="F73" s="35">
        <v>1554.7</v>
      </c>
      <c r="G73" s="35">
        <v>3850.51</v>
      </c>
      <c r="H73" s="40">
        <v>2166.12</v>
      </c>
      <c r="I73" s="46">
        <v>284157.46000000002</v>
      </c>
      <c r="J73" s="41">
        <v>39268.129999999997</v>
      </c>
    </row>
    <row r="74" spans="1:10" ht="20.100000000000001" customHeight="1" thickBot="1" x14ac:dyDescent="0.3">
      <c r="A74" s="7" t="s">
        <v>10</v>
      </c>
      <c r="B74" s="22">
        <v>6.4847783315906646</v>
      </c>
      <c r="C74" s="22">
        <v>4.8609014950737413</v>
      </c>
      <c r="D74" s="22">
        <v>6.3778005251165331</v>
      </c>
      <c r="E74" s="22">
        <v>5.3726108197772007</v>
      </c>
      <c r="F74" s="22">
        <v>4.3454077924981833</v>
      </c>
      <c r="G74" s="22">
        <v>3.5103884619241672</v>
      </c>
      <c r="H74" s="22">
        <v>4.2921513067945387</v>
      </c>
      <c r="I74" s="22">
        <v>6.135672205000998</v>
      </c>
      <c r="J74" s="22">
        <v>3.011110276142773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34128.03</v>
      </c>
      <c r="C77" s="34">
        <v>1077.08</v>
      </c>
      <c r="D77" s="34">
        <v>4444.4400000000005</v>
      </c>
      <c r="E77" s="34">
        <v>10567.060000000001</v>
      </c>
      <c r="F77" s="34">
        <v>876.06</v>
      </c>
      <c r="G77" s="34">
        <v>2015.11</v>
      </c>
      <c r="H77" s="34">
        <v>1112.97</v>
      </c>
      <c r="I77" s="34">
        <v>54220.75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v>90.36966052092788</v>
      </c>
      <c r="C78" s="21">
        <v>79.810307139416835</v>
      </c>
      <c r="D78" s="21">
        <v>100.00000000000003</v>
      </c>
      <c r="E78" s="21">
        <v>85.240085763929798</v>
      </c>
      <c r="F78" s="21">
        <v>89.434031606027204</v>
      </c>
      <c r="G78" s="21">
        <v>86.36124027685517</v>
      </c>
      <c r="H78" s="21">
        <v>87.42616100043989</v>
      </c>
      <c r="I78" s="21">
        <v>89.559374632484605</v>
      </c>
      <c r="J78" s="21">
        <v>100</v>
      </c>
    </row>
    <row r="79" spans="1:10" ht="20.100000000000001" customHeight="1" thickBot="1" x14ac:dyDescent="0.3">
      <c r="A79" s="6" t="s">
        <v>22</v>
      </c>
      <c r="B79" s="39">
        <v>210292.88</v>
      </c>
      <c r="C79" s="35">
        <v>5231.84</v>
      </c>
      <c r="D79" s="35">
        <v>27061.79</v>
      </c>
      <c r="E79" s="35">
        <v>54194.9</v>
      </c>
      <c r="F79" s="35">
        <v>3138.32</v>
      </c>
      <c r="G79" s="35">
        <v>9340.5730000000003</v>
      </c>
      <c r="H79" s="40">
        <v>5224.46</v>
      </c>
      <c r="I79" s="46">
        <v>314484.76299999998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v>6.1618815970332896</v>
      </c>
      <c r="C80" s="22">
        <v>4.8574293460095816</v>
      </c>
      <c r="D80" s="22">
        <v>6.0889088389088384</v>
      </c>
      <c r="E80" s="22">
        <v>5.1286639803313312</v>
      </c>
      <c r="F80" s="22">
        <v>3.582311713809557</v>
      </c>
      <c r="G80" s="22">
        <v>4.6352670573814834</v>
      </c>
      <c r="H80" s="22">
        <v>4.6941606692004276</v>
      </c>
      <c r="I80" s="22">
        <v>5.8000813895049399</v>
      </c>
      <c r="J80" s="22"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717967.48</v>
      </c>
      <c r="C88" s="32">
        <f t="shared" si="0"/>
        <v>18944.93</v>
      </c>
      <c r="D88" s="32">
        <f t="shared" si="0"/>
        <v>114113.25</v>
      </c>
      <c r="E88" s="32">
        <f t="shared" si="0"/>
        <v>202096.86136374393</v>
      </c>
      <c r="F88" s="32">
        <f t="shared" si="0"/>
        <v>26146.089993329777</v>
      </c>
      <c r="G88" s="32">
        <f t="shared" si="0"/>
        <v>28555.140000000003</v>
      </c>
      <c r="H88" s="32">
        <f t="shared" si="0"/>
        <v>32163.211141369207</v>
      </c>
      <c r="I88" s="32">
        <f t="shared" si="0"/>
        <v>1139986.952498443</v>
      </c>
      <c r="J88" s="32">
        <f t="shared" si="0"/>
        <v>363488.13</v>
      </c>
      <c r="L88" s="24"/>
    </row>
    <row r="89" spans="1:12" ht="15.75" thickBot="1" x14ac:dyDescent="0.3">
      <c r="A89" s="15" t="s">
        <v>11</v>
      </c>
      <c r="B89" s="25">
        <f>(B88/B87)*100</f>
        <v>92.684300752542839</v>
      </c>
      <c r="C89" s="25">
        <f t="shared" ref="C89:J89" si="1">(C88/C87)*100</f>
        <v>79.116175715817164</v>
      </c>
      <c r="D89" s="25">
        <f t="shared" si="1"/>
        <v>99.546830996697039</v>
      </c>
      <c r="E89" s="25">
        <f t="shared" si="1"/>
        <v>93.012812018299798</v>
      </c>
      <c r="F89" s="25">
        <f t="shared" si="1"/>
        <v>83.182315478105068</v>
      </c>
      <c r="G89" s="25">
        <f t="shared" si="1"/>
        <v>61.093215530587329</v>
      </c>
      <c r="H89" s="25">
        <f t="shared" si="1"/>
        <v>76.401821919264478</v>
      </c>
      <c r="I89" s="25">
        <f t="shared" si="1"/>
        <v>91.143206452498234</v>
      </c>
      <c r="J89" s="25">
        <f t="shared" si="1"/>
        <v>98.71662030183505</v>
      </c>
    </row>
    <row r="90" spans="1:12" ht="15.75" thickBot="1" x14ac:dyDescent="0.3">
      <c r="A90" s="27" t="s">
        <v>22</v>
      </c>
      <c r="B90" s="32">
        <f>B79+B73+B67+B61+B55+B49+B43+B37+B31+B25+B19+B13+B7</f>
        <v>4555765.8900000006</v>
      </c>
      <c r="C90" s="32">
        <f t="shared" ref="C90:J90" si="2">C79+C73+C67+C61+C55+C49+C43+C37+C31+C25+C19+C13+C7</f>
        <v>93200.079999999987</v>
      </c>
      <c r="D90" s="32">
        <f t="shared" si="2"/>
        <v>709896.99</v>
      </c>
      <c r="E90" s="32">
        <f t="shared" si="2"/>
        <v>1094602.469268281</v>
      </c>
      <c r="F90" s="32">
        <f t="shared" si="2"/>
        <v>149396.81940434896</v>
      </c>
      <c r="G90" s="32">
        <f t="shared" si="2"/>
        <v>128641.101</v>
      </c>
      <c r="H90" s="32">
        <f t="shared" si="2"/>
        <v>179113.78317131384</v>
      </c>
      <c r="I90" s="32">
        <f t="shared" si="2"/>
        <v>6910617.1328439433</v>
      </c>
      <c r="J90" s="32">
        <f t="shared" si="2"/>
        <v>1243954.2231000001</v>
      </c>
    </row>
    <row r="91" spans="1:12" ht="15.75" thickBot="1" x14ac:dyDescent="0.3">
      <c r="A91" s="15" t="s">
        <v>10</v>
      </c>
      <c r="B91" s="25">
        <f>B90/B88</f>
        <v>6.3453652385481316</v>
      </c>
      <c r="C91" s="25">
        <f t="shared" ref="C91:J91" si="3">C90/C88</f>
        <v>4.9195262268057993</v>
      </c>
      <c r="D91" s="25">
        <f t="shared" si="3"/>
        <v>6.2209865199702925</v>
      </c>
      <c r="E91" s="25">
        <f t="shared" si="3"/>
        <v>5.4162269610816045</v>
      </c>
      <c r="F91" s="25">
        <f t="shared" si="3"/>
        <v>5.7139258467503984</v>
      </c>
      <c r="G91" s="25">
        <f t="shared" si="3"/>
        <v>4.5050068393991411</v>
      </c>
      <c r="H91" s="25">
        <f t="shared" si="3"/>
        <v>5.568902383037643</v>
      </c>
      <c r="I91" s="25">
        <f t="shared" si="3"/>
        <v>6.0620142341965817</v>
      </c>
      <c r="J91" s="25">
        <f t="shared" si="3"/>
        <v>3.4222691758875317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Fantyš Martin Ing.</cp:lastModifiedBy>
  <cp:lastPrinted>2020-07-03T09:06:55Z</cp:lastPrinted>
  <dcterms:created xsi:type="dcterms:W3CDTF">2015-07-04T08:45:01Z</dcterms:created>
  <dcterms:modified xsi:type="dcterms:W3CDTF">2020-08-24T09:25:57Z</dcterms:modified>
</cp:coreProperties>
</file>