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zuz-my.sharepoint.com/personal/10796_ukzuz_cz/Documents/Documents/Od Ivy/Filtrování/2024/"/>
    </mc:Choice>
  </mc:AlternateContent>
  <xr:revisionPtr revIDLastSave="5905" documentId="8_{61F56C5F-A379-4EB3-9B5A-33A65D3A7417}" xr6:coauthVersionLast="47" xr6:coauthVersionMax="47" xr10:uidLastSave="{0ABFD1C4-5103-4D1E-8EE1-D0CD8358D6C6}"/>
  <workbookProtection workbookAlgorithmName="SHA-512" workbookHashValue="fC+7SVRLHK5uIE906xFTfLaZHIWBvQgb08PU26gDTzt4lORDNt9RofpwTGJXj1OvzbCeo85hYr5SyT4LHbK0qQ==" workbookSaltValue="JZj5zcDeC8gyMDKRfnVbww==" workbookSpinCount="100000" lockStructure="1"/>
  <bookViews>
    <workbookView xWindow="-120" yWindow="-120" windowWidth="24240" windowHeight="13140" xr2:uid="{00000000-000D-0000-FFFF-FFFF00000000}"/>
  </bookViews>
  <sheets>
    <sheet name="Nedodržení deklarovaných znaků" sheetId="1" r:id="rId1"/>
    <sheet name="Nedodržení limitů nežádoucích l" sheetId="2" r:id="rId2"/>
    <sheet name="Krmné suroviny" sheetId="3" r:id="rId3"/>
    <sheet name="PAP, GMO" sheetId="4" r:id="rId4"/>
    <sheet name="Mykotoxin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3" i="2" l="1"/>
  <c r="E104" i="2"/>
  <c r="E105" i="2"/>
  <c r="C83" i="2"/>
  <c r="D83" i="2"/>
  <c r="C84" i="2"/>
  <c r="D84" i="2"/>
  <c r="C85" i="2"/>
  <c r="D85" i="2"/>
  <c r="R45" i="1"/>
  <c r="S45" i="1"/>
  <c r="R46" i="1"/>
  <c r="S46" i="1"/>
  <c r="R47" i="1"/>
  <c r="S47" i="1"/>
  <c r="U43" i="2"/>
  <c r="X43" i="2"/>
  <c r="Y43" i="2"/>
  <c r="Z43" i="2"/>
  <c r="AA43" i="2"/>
  <c r="U44" i="2"/>
  <c r="X44" i="2"/>
  <c r="Y44" i="2"/>
  <c r="Z44" i="2"/>
  <c r="AA44" i="2"/>
  <c r="U45" i="2"/>
  <c r="X45" i="2"/>
  <c r="Y45" i="2"/>
  <c r="Z45" i="2"/>
  <c r="AA45" i="2"/>
  <c r="P30" i="1"/>
  <c r="R30" i="1"/>
  <c r="S30" i="1"/>
  <c r="T30" i="1"/>
  <c r="U30" i="1"/>
  <c r="P31" i="1"/>
  <c r="R31" i="1"/>
  <c r="S31" i="1"/>
  <c r="T31" i="1"/>
  <c r="U31" i="1"/>
  <c r="P32" i="1"/>
  <c r="R32" i="1"/>
  <c r="S32" i="1"/>
  <c r="T32" i="1"/>
  <c r="U32" i="1"/>
  <c r="BI29" i="2"/>
  <c r="BG29" i="2"/>
  <c r="BI28" i="2"/>
  <c r="BG28" i="2"/>
  <c r="BI27" i="2"/>
  <c r="BG27" i="2"/>
  <c r="N16" i="1"/>
  <c r="N17" i="1"/>
  <c r="N18" i="1"/>
  <c r="E16" i="1"/>
  <c r="F16" i="1"/>
  <c r="G16" i="1"/>
  <c r="H16" i="1"/>
  <c r="I16" i="1"/>
  <c r="J16" i="1"/>
  <c r="K16" i="1"/>
  <c r="L16" i="1"/>
  <c r="M16" i="1"/>
  <c r="O16" i="1"/>
  <c r="P16" i="1"/>
  <c r="Q16" i="1"/>
  <c r="R16" i="1"/>
  <c r="S16" i="1"/>
  <c r="E17" i="1"/>
  <c r="F17" i="1"/>
  <c r="G17" i="1"/>
  <c r="H17" i="1"/>
  <c r="I17" i="1"/>
  <c r="J17" i="1"/>
  <c r="K17" i="1"/>
  <c r="L17" i="1"/>
  <c r="M17" i="1"/>
  <c r="O17" i="1"/>
  <c r="P17" i="1"/>
  <c r="Q17" i="1"/>
  <c r="R17" i="1"/>
  <c r="S17" i="1"/>
  <c r="E18" i="1"/>
  <c r="F18" i="1"/>
  <c r="G18" i="1"/>
  <c r="H18" i="1"/>
  <c r="I18" i="1"/>
  <c r="J18" i="1"/>
  <c r="K18" i="1"/>
  <c r="L18" i="1"/>
  <c r="M18" i="1"/>
  <c r="O18" i="1"/>
  <c r="P18" i="1"/>
  <c r="Q18" i="1"/>
  <c r="R18" i="1"/>
  <c r="S18" i="1"/>
  <c r="C16" i="1"/>
  <c r="D16" i="1"/>
  <c r="C17" i="1"/>
  <c r="D17" i="1"/>
  <c r="C18" i="1"/>
  <c r="D18" i="1"/>
  <c r="K43" i="2"/>
  <c r="K44" i="2"/>
  <c r="K45" i="2"/>
  <c r="Q45" i="1"/>
  <c r="Q46" i="1"/>
  <c r="Q47" i="1"/>
  <c r="C54" i="1" l="1"/>
  <c r="D54" i="1"/>
  <c r="E54" i="1"/>
  <c r="F54" i="1"/>
  <c r="G54" i="1"/>
  <c r="H54" i="1"/>
  <c r="I54" i="1"/>
  <c r="K54" i="1"/>
  <c r="L54" i="1"/>
  <c r="M54" i="1"/>
  <c r="P54" i="1"/>
  <c r="Q54" i="1"/>
  <c r="R54" i="1"/>
  <c r="C55" i="1"/>
  <c r="D55" i="1"/>
  <c r="E55" i="1"/>
  <c r="F55" i="1"/>
  <c r="G55" i="1"/>
  <c r="H55" i="1"/>
  <c r="I55" i="1"/>
  <c r="K55" i="1"/>
  <c r="L55" i="1"/>
  <c r="M55" i="1"/>
  <c r="P55" i="1"/>
  <c r="Q55" i="1"/>
  <c r="R55" i="1"/>
  <c r="C56" i="1"/>
  <c r="D56" i="1"/>
  <c r="E56" i="1"/>
  <c r="F56" i="1"/>
  <c r="G56" i="1"/>
  <c r="H56" i="1"/>
  <c r="I56" i="1"/>
  <c r="K56" i="1"/>
  <c r="L56" i="1"/>
  <c r="M56" i="1"/>
  <c r="P56" i="1"/>
  <c r="Q56" i="1"/>
  <c r="R56" i="1"/>
  <c r="F62" i="1" l="1"/>
  <c r="G62" i="1"/>
  <c r="H62" i="1"/>
  <c r="I62" i="1"/>
  <c r="F63" i="1"/>
  <c r="G63" i="1"/>
  <c r="H63" i="1"/>
  <c r="I63" i="1"/>
  <c r="F64" i="1"/>
  <c r="G64" i="1"/>
  <c r="H64" i="1"/>
  <c r="I64" i="1"/>
  <c r="E62" i="1"/>
  <c r="E63" i="1"/>
  <c r="E64" i="1"/>
  <c r="L45" i="1"/>
  <c r="L46" i="1"/>
  <c r="L47" i="1"/>
  <c r="F45" i="1"/>
  <c r="G45" i="1"/>
  <c r="F46" i="1"/>
  <c r="G46" i="1"/>
  <c r="F47" i="1"/>
  <c r="G47" i="1"/>
  <c r="N30" i="1"/>
  <c r="N31" i="1"/>
  <c r="N32" i="1"/>
  <c r="K30" i="1"/>
  <c r="K31" i="1"/>
  <c r="K32" i="1"/>
  <c r="H30" i="1"/>
  <c r="H31" i="1"/>
  <c r="H32" i="1"/>
  <c r="Y103" i="2"/>
  <c r="Z103" i="2"/>
  <c r="AA103" i="2"/>
  <c r="AB103" i="2"/>
  <c r="AC103" i="2"/>
  <c r="AD103" i="2"/>
  <c r="AE103" i="2"/>
  <c r="AG103" i="2"/>
  <c r="AH103" i="2"/>
  <c r="AI103" i="2"/>
  <c r="AK103" i="2"/>
  <c r="AO103" i="2"/>
  <c r="AP103" i="2"/>
  <c r="AQ103" i="2"/>
  <c r="Y104" i="2"/>
  <c r="Z104" i="2"/>
  <c r="AA104" i="2"/>
  <c r="AB104" i="2"/>
  <c r="AC104" i="2"/>
  <c r="AD104" i="2"/>
  <c r="AE104" i="2"/>
  <c r="AG104" i="2"/>
  <c r="AH104" i="2"/>
  <c r="AI104" i="2"/>
  <c r="AK104" i="2"/>
  <c r="AO104" i="2"/>
  <c r="AP104" i="2"/>
  <c r="AQ104" i="2"/>
  <c r="Y105" i="2"/>
  <c r="Z105" i="2"/>
  <c r="AA105" i="2"/>
  <c r="AB105" i="2"/>
  <c r="AC105" i="2"/>
  <c r="AD105" i="2"/>
  <c r="AE105" i="2"/>
  <c r="AG105" i="2"/>
  <c r="AH105" i="2"/>
  <c r="AI105" i="2"/>
  <c r="AK105" i="2"/>
  <c r="AO105" i="2"/>
  <c r="AP105" i="2"/>
  <c r="AQ105" i="2"/>
  <c r="C73" i="2"/>
  <c r="C74" i="2"/>
  <c r="C75" i="2"/>
  <c r="C63" i="2"/>
  <c r="C64" i="2"/>
  <c r="C65" i="2"/>
  <c r="C43" i="2"/>
  <c r="D43" i="2"/>
  <c r="E43" i="2"/>
  <c r="F43" i="2"/>
  <c r="G43" i="2"/>
  <c r="H43" i="2"/>
  <c r="I43" i="2"/>
  <c r="J43" i="2"/>
  <c r="C44" i="2"/>
  <c r="D44" i="2"/>
  <c r="E44" i="2"/>
  <c r="F44" i="2"/>
  <c r="G44" i="2"/>
  <c r="H44" i="2"/>
  <c r="I44" i="2"/>
  <c r="J44" i="2"/>
  <c r="C45" i="2"/>
  <c r="D45" i="2"/>
  <c r="E45" i="2"/>
  <c r="F45" i="2"/>
  <c r="G45" i="2"/>
  <c r="H45" i="2"/>
  <c r="I45" i="2"/>
  <c r="J45" i="2"/>
  <c r="BA27" i="2"/>
  <c r="BB27" i="2"/>
  <c r="BD27" i="2"/>
  <c r="BE27" i="2"/>
  <c r="BF27" i="2"/>
  <c r="BA28" i="2"/>
  <c r="BB28" i="2"/>
  <c r="BD28" i="2"/>
  <c r="BE28" i="2"/>
  <c r="BF28" i="2"/>
  <c r="BA29" i="2"/>
  <c r="BB29" i="2"/>
  <c r="BD29" i="2"/>
  <c r="BE29" i="2"/>
  <c r="BF29" i="2"/>
  <c r="E27" i="2"/>
  <c r="F27" i="2"/>
  <c r="G27" i="2"/>
  <c r="H27" i="2"/>
  <c r="I27" i="2"/>
  <c r="J27" i="2"/>
  <c r="K27" i="2"/>
  <c r="E28" i="2"/>
  <c r="F28" i="2"/>
  <c r="G28" i="2"/>
  <c r="H28" i="2"/>
  <c r="I28" i="2"/>
  <c r="J28" i="2"/>
  <c r="K28" i="2"/>
  <c r="E29" i="2"/>
  <c r="F29" i="2"/>
  <c r="G29" i="2"/>
  <c r="H29" i="2"/>
  <c r="I29" i="2"/>
  <c r="J29" i="2"/>
  <c r="K29" i="2"/>
  <c r="D27" i="2"/>
  <c r="D28" i="2"/>
  <c r="D29" i="2"/>
  <c r="C27" i="2"/>
  <c r="C28" i="2"/>
  <c r="C29" i="2"/>
  <c r="C103" i="2" l="1"/>
  <c r="D103" i="2"/>
  <c r="C104" i="2"/>
  <c r="D104" i="2"/>
  <c r="C105" i="2"/>
  <c r="D105" i="2"/>
  <c r="M62" i="1" l="1"/>
  <c r="M63" i="1"/>
  <c r="M64" i="1"/>
  <c r="J62" i="1" l="1"/>
  <c r="K62" i="1"/>
  <c r="L62" i="1"/>
  <c r="J63" i="1"/>
  <c r="K63" i="1"/>
  <c r="L63" i="1"/>
  <c r="J64" i="1"/>
  <c r="K64" i="1"/>
  <c r="L64" i="1"/>
  <c r="E45" i="1"/>
  <c r="H45" i="1"/>
  <c r="E46" i="1"/>
  <c r="H46" i="1"/>
  <c r="E47" i="1"/>
  <c r="H47" i="1"/>
  <c r="O30" i="1"/>
  <c r="O31" i="1"/>
  <c r="O32" i="1"/>
  <c r="M30" i="1"/>
  <c r="M31" i="1"/>
  <c r="M32" i="1"/>
  <c r="J30" i="1"/>
  <c r="J31" i="1"/>
  <c r="J32" i="1"/>
  <c r="G30" i="1"/>
  <c r="G31" i="1"/>
  <c r="G32" i="1"/>
  <c r="L30" i="1" l="1"/>
  <c r="L31" i="1"/>
  <c r="L32" i="1"/>
  <c r="K45" i="1"/>
  <c r="M45" i="1"/>
  <c r="N45" i="1"/>
  <c r="O45" i="1"/>
  <c r="K46" i="1"/>
  <c r="M46" i="1"/>
  <c r="N46" i="1"/>
  <c r="O46" i="1"/>
  <c r="K47" i="1"/>
  <c r="M47" i="1"/>
  <c r="N47" i="1"/>
  <c r="O47" i="1"/>
  <c r="C62" i="1" l="1"/>
  <c r="D62" i="1"/>
  <c r="C63" i="1"/>
  <c r="D63" i="1"/>
  <c r="C64" i="1"/>
  <c r="D64" i="1"/>
  <c r="C45" i="1"/>
  <c r="D45" i="1"/>
  <c r="I45" i="1"/>
  <c r="J45" i="1"/>
  <c r="C46" i="1"/>
  <c r="D46" i="1"/>
  <c r="I46" i="1"/>
  <c r="J46" i="1"/>
  <c r="C47" i="1"/>
  <c r="D47" i="1"/>
  <c r="I47" i="1"/>
  <c r="J47" i="1"/>
  <c r="C30" i="1"/>
  <c r="D30" i="1"/>
  <c r="E30" i="1"/>
  <c r="F30" i="1"/>
  <c r="I30" i="1"/>
  <c r="C31" i="1"/>
  <c r="D31" i="1"/>
  <c r="E31" i="1"/>
  <c r="F31" i="1"/>
  <c r="I31" i="1"/>
  <c r="C32" i="1"/>
  <c r="D32" i="1"/>
  <c r="E32" i="1"/>
  <c r="F32" i="1"/>
  <c r="I32" i="1"/>
</calcChain>
</file>

<file path=xl/sharedStrings.xml><?xml version="1.0" encoding="utf-8"?>
<sst xmlns="http://schemas.openxmlformats.org/spreadsheetml/2006/main" count="1116" uniqueCount="282">
  <si>
    <t>Minimum</t>
  </si>
  <si>
    <t>Maximum</t>
  </si>
  <si>
    <t>Medián</t>
  </si>
  <si>
    <t>Číslo PoKZ</t>
  </si>
  <si>
    <t>SKOT</t>
  </si>
  <si>
    <t>DRŮBEŽ</t>
  </si>
  <si>
    <t>PRASATA</t>
  </si>
  <si>
    <t>DOPLŇKOVÉ LÁTKY, PREMIXY</t>
  </si>
  <si>
    <t xml:space="preserve">Kategorie </t>
  </si>
  <si>
    <t>Počet analyzovaných vzorků</t>
  </si>
  <si>
    <t>Počet nevyhovujících vzorků</t>
  </si>
  <si>
    <t>Podíl nevyhovujících vzorků</t>
  </si>
  <si>
    <t>Zrna obilovin a výrobky z nich získané</t>
  </si>
  <si>
    <t>Olejnatá semena, olejnaté plody a výrobky z nich získané</t>
  </si>
  <si>
    <t>Semena luskovin a výrobky z nich získané</t>
  </si>
  <si>
    <t>Hlízy, kořeny a výrobky z nich získané</t>
  </si>
  <si>
    <t>Ostatní semena a plody a výrobky z nich získané</t>
  </si>
  <si>
    <t>Pícniny, objemná krmiva a výrobky z nich získané</t>
  </si>
  <si>
    <t>Ostatní rostliny, řasy a výrobky z nich získané</t>
  </si>
  <si>
    <t>Mlečné výrobky a výrobky z nich získané</t>
  </si>
  <si>
    <t>Výrobky ze suchozemských zvířat a výrobky z nich získané</t>
  </si>
  <si>
    <t>Ryby, ostatní vodní živočichové a výrobky z nich získané</t>
  </si>
  <si>
    <t>Minerální látky a výrobky z nich získané</t>
  </si>
  <si>
    <t xml:space="preserve">(Vedlejší) výrobky z fermentace mikroorganismů </t>
  </si>
  <si>
    <t>Různé</t>
  </si>
  <si>
    <t>Komodita</t>
  </si>
  <si>
    <t>Krmné suroviny mimo rybí moučku</t>
  </si>
  <si>
    <t>Rybí moučka</t>
  </si>
  <si>
    <t>Krmné směsi</t>
  </si>
  <si>
    <t>VÝSLEDKY KONTROLY DODRŽOVÁNÍ DEKLAROVANÝCH JAKOSTNÍCH ZNAKŮ KRMNÝCH PRODUKTŮ</t>
  </si>
  <si>
    <t>VÝSLEDKY KONTROLY DODRŽOVÁNÍ MAXIMÁLNÍCH POVOLENÝCH LIMITŮ NEŽÁDOUCÍCH LÁTEK V KRMIVECH</t>
  </si>
  <si>
    <t>Krmné suroviny</t>
  </si>
  <si>
    <t>VÝSLEDKY KONTROLY DODRŽOVÁNÍ BEZPEČNOSTI A JAKOSTI KRMNÝCH SUROVIN</t>
  </si>
  <si>
    <t>Pozn: červeně označeny nevyhovující vzorky a hodnoty parametrů</t>
  </si>
  <si>
    <t>PoKZ - protokol o kontrolním zjištění ÚKZÚZ</t>
  </si>
  <si>
    <t>VÝSLEDKY KONTROLY PŘÍTOMNOSTI NEPOVOLENÝCH ZPRACOVANÝCH ŽIVOČIŠNÝCH BÍLKOVIN V KRMIVECH</t>
  </si>
  <si>
    <t>VÝSLEDKY KONTROLY PŘÍTOMNOSTI NEPOVOLENÝCH GENETICKY MODIFIKOVANÝCH ORGANISMŮ V KRMIVECH</t>
  </si>
  <si>
    <r>
      <t xml:space="preserve">Měď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</si>
  <si>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Zinek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</si>
  <si>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</si>
  <si>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Mangan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</si>
  <si>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Selen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</si>
  <si>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Lasalocid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</si>
  <si>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Monensin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</si>
  <si>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Narasin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</si>
  <si>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Nikarbazin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</si>
  <si>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Robenidin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</si>
  <si>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Salinomycin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</si>
  <si>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Semduramicin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</si>
  <si>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A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</si>
  <si>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Olovo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</si>
  <si>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Kadmium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</si>
  <si>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Rtuť      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</si>
  <si>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Arsen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</si>
  <si>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</si>
  <si>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Protein 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</si>
  <si>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Popel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</si>
  <si>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Vláknina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</si>
  <si>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Vápník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</si>
  <si>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Fosfor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</si>
  <si>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Sodík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</si>
  <si>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Hořčík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</si>
  <si>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VÝSLEDKY VÝSKYTU MYKOTOXINŮ V KRMNÝCH PRODUKTECH</t>
  </si>
  <si>
    <t>Obiloviny</t>
  </si>
  <si>
    <t>Ostatní krmné suroviny</t>
  </si>
  <si>
    <t>Zearalenon</t>
  </si>
  <si>
    <t>Fumonisin B1</t>
  </si>
  <si>
    <t>Fumonisin B2</t>
  </si>
  <si>
    <t>Fumonisin B1+B2</t>
  </si>
  <si>
    <t>Ochratoxin A</t>
  </si>
  <si>
    <t>Deoxynivalenol</t>
  </si>
  <si>
    <t>T2-toxin</t>
  </si>
  <si>
    <t>HT2-toxin</t>
  </si>
  <si>
    <t>T2 + HT2 toxin</t>
  </si>
  <si>
    <t>KRMNÉ SUROVINY</t>
  </si>
  <si>
    <r>
      <t xml:space="preserve">Vitamin E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</si>
  <si>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Lysin                    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</si>
  <si>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Methionin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</si>
  <si>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OVCE, KOZY, KRÁLÍCI, KONĚ, RYBY</t>
  </si>
  <si>
    <r>
      <t xml:space="preserve">Tuk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</si>
  <si>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Komponenty suchozemských živočichů</t>
  </si>
  <si>
    <t>Komponenty ryb</t>
  </si>
  <si>
    <r>
      <t xml:space="preserve">Aflatoxin B1         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sz val="11"/>
        <color theme="1"/>
        <rFont val="Calibri"/>
        <family val="2"/>
        <charset val="238"/>
      </rPr>
      <t>µg.kg</t>
    </r>
    <r>
      <rPr>
        <vertAlign val="superscript"/>
        <sz val="11"/>
        <color theme="1"/>
        <rFont val="Calibri"/>
        <family val="2"/>
        <charset val="238"/>
      </rPr>
      <t>-1</t>
    </r>
    <r>
      <rPr>
        <sz val="11"/>
        <color theme="1"/>
        <rFont val="Calibri"/>
        <family val="2"/>
        <charset val="238"/>
      </rPr>
      <t>)</t>
    </r>
  </si>
  <si>
    <r>
      <t xml:space="preserve">Aflatoxin B2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</si>
  <si>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G1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</si>
  <si>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Zearalenon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</si>
  <si>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              </t>
    </r>
    <r>
      <rPr>
        <sz val="11"/>
        <color theme="1"/>
        <rFont val="Calibri"/>
        <family val="2"/>
        <charset val="238"/>
        <scheme val="minor"/>
      </rPr>
      <t xml:space="preserve">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</si>
  <si>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</si>
  <si>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B1+B2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</si>
  <si>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Ochratoxin A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</si>
  <si>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Deoxynivalenol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</si>
  <si>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T2-toxin 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</si>
  <si>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HT2-toxin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</si>
  <si>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 + HT2 toxin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</si>
  <si>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Beauvericin  </t>
    </r>
    <r>
      <rPr>
        <sz val="11"/>
        <color theme="1"/>
        <rFont val="Calibri"/>
        <family val="2"/>
        <charset val="238"/>
        <scheme val="minor"/>
      </rPr>
      <t xml:space="preserve">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</si>
  <si>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</si>
  <si>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A1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</si>
  <si>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Enniatin B  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</si>
  <si>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B1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</si>
  <si>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Nivalenol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</si>
  <si>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>VÝSLEDKY OBSAHU MYKOTOXINŮ V OBILOVINÁCH</t>
    </r>
    <r>
      <rPr>
        <sz val="11"/>
        <color theme="1"/>
        <rFont val="Arial Unicode MS"/>
        <family val="2"/>
        <charset val="238"/>
      </rPr>
      <t xml:space="preserve"> (µg.kg</t>
    </r>
    <r>
      <rPr>
        <vertAlign val="superscript"/>
        <sz val="11"/>
        <color theme="1"/>
        <rFont val="Arial Unicode MS"/>
        <family val="2"/>
        <charset val="238"/>
      </rPr>
      <t>-1</t>
    </r>
    <r>
      <rPr>
        <sz val="11"/>
        <color theme="1"/>
        <rFont val="Arial Unicode MS"/>
        <family val="2"/>
        <charset val="238"/>
      </rPr>
      <t>)</t>
    </r>
  </si>
  <si>
    <t>Materiál</t>
  </si>
  <si>
    <r>
      <t xml:space="preserve">Sušina                  </t>
    </r>
    <r>
      <rPr>
        <sz val="11"/>
        <color theme="1"/>
        <rFont val="Calibri"/>
        <family val="2"/>
        <charset val="238"/>
        <scheme val="minor"/>
      </rPr>
      <t>(%)</t>
    </r>
  </si>
  <si>
    <t>Aflatoxin B1</t>
  </si>
  <si>
    <t>Aflatoxin B2</t>
  </si>
  <si>
    <t>Aflatoxin G1</t>
  </si>
  <si>
    <t>Aflatoxin G2</t>
  </si>
  <si>
    <t>Beauvericin</t>
  </si>
  <si>
    <t>Enniatin A</t>
  </si>
  <si>
    <t>Enniatin A1</t>
  </si>
  <si>
    <t>Enniatin B</t>
  </si>
  <si>
    <t>Enniatin B1</t>
  </si>
  <si>
    <t>Nivalenol</t>
  </si>
  <si>
    <r>
      <t xml:space="preserve">Tuk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</si>
  <si>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Železo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</si>
  <si>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D3          </t>
    </r>
    <r>
      <rPr>
        <sz val="11"/>
        <color theme="1"/>
        <rFont val="Calibri"/>
        <family val="2"/>
        <charset val="238"/>
        <scheme val="minor"/>
      </rPr>
      <t>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</si>
  <si>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Salinomycin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</si>
  <si>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Diclazuril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</si>
  <si>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Halofuginon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</si>
  <si>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G2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</si>
  <si>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Amprolium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</si>
  <si>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Ergokrystin</t>
  </si>
  <si>
    <t>Ergokrystinin</t>
  </si>
  <si>
    <t>Ergotamin</t>
  </si>
  <si>
    <t>Ergotaminin</t>
  </si>
  <si>
    <t>Ergokryptin</t>
  </si>
  <si>
    <t>Ergokryptinin</t>
  </si>
  <si>
    <t>Ergometrin</t>
  </si>
  <si>
    <t>Ergometrinin</t>
  </si>
  <si>
    <t>Ergosin</t>
  </si>
  <si>
    <t>Ergosinin</t>
  </si>
  <si>
    <t>Ergokornin</t>
  </si>
  <si>
    <t>Ergokorninin</t>
  </si>
  <si>
    <t>Monokrotalin</t>
  </si>
  <si>
    <t>Retrorsin</t>
  </si>
  <si>
    <t>Senecionin</t>
  </si>
  <si>
    <t>Senkirkin</t>
  </si>
  <si>
    <t>Senecifyllin</t>
  </si>
  <si>
    <r>
      <t xml:space="preserve">Močovina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</si>
  <si>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Ergokrystin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</si>
  <si>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Ergokrystinin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</si>
  <si>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</si>
  <si>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</si>
  <si>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</si>
  <si>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</si>
  <si>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</si>
  <si>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</si>
  <si>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</si>
  <si>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</si>
  <si>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</si>
  <si>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</si>
  <si>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Monokrotalin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</si>
  <si>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Retrorsin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</si>
  <si>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</si>
  <si>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Senkirkin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</si>
  <si>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Senecifyllin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</si>
  <si>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Železo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</si>
  <si>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</si>
  <si>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Theobromin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</si>
  <si>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DOMÁCÍ A OSTATNÍ ZVÍŘATA</t>
  </si>
  <si>
    <r>
      <t xml:space="preserve">Hořčík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</si>
  <si>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Jod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</si>
  <si>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Nikl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</si>
  <si>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jako </t>
    </r>
    <r>
      <rPr>
        <b/>
        <sz val="11"/>
        <color theme="1"/>
        <rFont val="Calibri"/>
        <family val="2"/>
        <charset val="238"/>
      </rPr>
      <t>α</t>
    </r>
    <r>
      <rPr>
        <b/>
        <sz val="8.8000000000000007"/>
        <color theme="1"/>
        <rFont val="Calibri"/>
        <family val="2"/>
        <charset val="238"/>
      </rPr>
      <t>-</t>
    </r>
    <r>
      <rPr>
        <b/>
        <sz val="11"/>
        <color theme="1"/>
        <rFont val="Calibri"/>
        <family val="2"/>
        <charset val="238"/>
      </rPr>
      <t>tokoferol acetát</t>
    </r>
    <r>
      <rPr>
        <b/>
        <sz val="11"/>
        <color theme="1"/>
        <rFont val="Calibri"/>
        <family val="2"/>
        <charset val="238"/>
        <scheme val="minor"/>
      </rPr>
      <t xml:space="preserve">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</si>
  <si>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Tylosin fosfát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</si>
  <si>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VG kukuřice – škrobová invertáza</t>
  </si>
  <si>
    <t>VG rýže – fosfolipáza D</t>
  </si>
  <si>
    <t>VG sója – sójový lektin</t>
  </si>
  <si>
    <t>SE P-35S</t>
  </si>
  <si>
    <t>SE T-NOS</t>
  </si>
  <si>
    <t>SE bar</t>
  </si>
  <si>
    <t>SE CP4espsp</t>
  </si>
  <si>
    <t>SE FMV</t>
  </si>
  <si>
    <t>SE nptII</t>
  </si>
  <si>
    <t>SE pat</t>
  </si>
  <si>
    <t>K 5307</t>
  </si>
  <si>
    <t>K DAS40278</t>
  </si>
  <si>
    <t>K GAT98140</t>
  </si>
  <si>
    <t>K MON87403</t>
  </si>
  <si>
    <t>K VCO-01981-5</t>
  </si>
  <si>
    <r>
      <t xml:space="preserve">Síra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</si>
  <si>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Fytáza        </t>
    </r>
    <r>
      <rPr>
        <sz val="11"/>
        <color theme="1"/>
        <rFont val="Calibri"/>
        <family val="2"/>
        <charset val="238"/>
        <scheme val="minor"/>
      </rPr>
      <t>(j.aktiv.kg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</si>
  <si>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Kyselina benzoová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</si>
  <si>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Cukry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</si>
  <si>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Taurin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</si>
  <si>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VG - bavlna</t>
  </si>
  <si>
    <t>VG - brambory</t>
  </si>
  <si>
    <t xml:space="preserve">VG - řepka </t>
  </si>
  <si>
    <t>Ř DP073496</t>
  </si>
  <si>
    <r>
      <t xml:space="preserve">Hydroxyanalog methioninu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</si>
  <si>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methioninu a hydroxyanalogu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</si>
  <si>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Zpracovala: Ing. Zora Hlavová/červenec 2024</t>
  </si>
  <si>
    <t>Zpracovala: Ing. Zora Hlavová /červenec 2024</t>
  </si>
  <si>
    <t>Receptura</t>
  </si>
  <si>
    <t>Kompletní krmná směs pro selata (ČOS)</t>
  </si>
  <si>
    <t>vyhovuje</t>
  </si>
  <si>
    <t>nevyhovuje</t>
  </si>
  <si>
    <t>Kompletní krmná směs pro výkrm prasat (A 2)</t>
  </si>
  <si>
    <t>Kompletní krmná směs pro odchov prasat</t>
  </si>
  <si>
    <t>Minerální krmivo pro prasata</t>
  </si>
  <si>
    <t>Kompletní krmná směs pro předvýkrm prasat - do 35 ž.h. (A 1)</t>
  </si>
  <si>
    <t>Kompletní krmná směs pro výkrm prasat - dokrm (A 3)</t>
  </si>
  <si>
    <t>K-MON87411</t>
  </si>
  <si>
    <t>K-MON87427</t>
  </si>
  <si>
    <t>S-BPS-CV127-9</t>
  </si>
  <si>
    <t>S-DP 305423</t>
  </si>
  <si>
    <t>S-MON87701</t>
  </si>
  <si>
    <t>S-MON87708</t>
  </si>
  <si>
    <t>S-MON87751</t>
  </si>
  <si>
    <t>S-MON87769</t>
  </si>
  <si>
    <t>S-MON89788</t>
  </si>
  <si>
    <t>&lt;0,5000</t>
  </si>
  <si>
    <t>&lt;0,025</t>
  </si>
  <si>
    <t>&lt;3</t>
  </si>
  <si>
    <t>&lt;0,2000</t>
  </si>
  <si>
    <t>&lt;0,009000</t>
  </si>
  <si>
    <t>&lt;0,01500</t>
  </si>
  <si>
    <t>&lt;0,1000</t>
  </si>
  <si>
    <t>&lt;0,05000</t>
  </si>
  <si>
    <t>&lt;0,02000</t>
  </si>
  <si>
    <t>Kompletní krmná směs pro chov prasat</t>
  </si>
  <si>
    <t>nedetekován</t>
  </si>
  <si>
    <t>detekován</t>
  </si>
  <si>
    <r>
      <t xml:space="preserve">Dekochinát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</si>
  <si>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Amoxicilin         </t>
    </r>
    <r>
      <rPr>
        <sz val="11"/>
        <color theme="1"/>
        <rFont val="Calibri"/>
        <family val="2"/>
        <charset val="238"/>
        <scheme val="minor"/>
      </rPr>
      <t xml:space="preserve"> (m</t>
    </r>
    <r>
      <rPr>
        <sz val="11"/>
        <color theme="1"/>
        <rFont val="Calibri"/>
        <family val="2"/>
        <charset val="238"/>
      </rPr>
      <t>g.kg</t>
    </r>
    <r>
      <rPr>
        <vertAlign val="superscript"/>
        <sz val="11"/>
        <color theme="1"/>
        <rFont val="Calibri"/>
        <family val="2"/>
        <charset val="238"/>
      </rPr>
      <t>-1</t>
    </r>
    <r>
      <rPr>
        <sz val="11"/>
        <color theme="1"/>
        <rFont val="Calibri"/>
        <family val="2"/>
        <charset val="238"/>
      </rPr>
      <t>)</t>
    </r>
  </si>
  <si>
    <r>
      <t xml:space="preserve">Chlortetracyklin 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</si>
  <si>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Fenbendazol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</si>
  <si>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Tiamulin  </t>
    </r>
    <r>
      <rPr>
        <sz val="11"/>
        <color theme="1"/>
        <rFont val="Calibri"/>
        <family val="2"/>
        <charset val="238"/>
        <scheme val="minor"/>
      </rPr>
      <t xml:space="preserve">                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</si>
  <si>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Kompletní krmná směs pro výkrm kuřat nad 14 dnů stáří</t>
  </si>
  <si>
    <t>Kompletní krmná směs pro odchov kuřat a kuřic od 16 týdnů stáří</t>
  </si>
  <si>
    <t>Kompletní krmná směs pro užitkové nosnice</t>
  </si>
  <si>
    <t>Minerální krmivo pro drůbež</t>
  </si>
  <si>
    <t>Kompletní krmná směs pro kachny</t>
  </si>
  <si>
    <t>Kompletní krmná směs pro odchov kuřat a kuřic do 12 týdnů stáří</t>
  </si>
  <si>
    <t>Kompletní krmná směs pro odchov kuřat a kuřic do 16 týdnů stáří</t>
  </si>
  <si>
    <t>Kompletní krmná směs pro výkrm kuřat do 14. dne stáří</t>
  </si>
  <si>
    <t>Kompletní krmná směs pro výkrm kuřat v období ochranné lhůty - dokrm</t>
  </si>
  <si>
    <r>
      <t xml:space="preserve">Tylosin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</si>
  <si>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Škůdci</t>
  </si>
  <si>
    <t>Minerální krmivo pro skot</t>
  </si>
  <si>
    <t>Doplňková krmná směs pro dojnice</t>
  </si>
  <si>
    <t>bez škůdců</t>
  </si>
  <si>
    <t>nenalezeny</t>
  </si>
  <si>
    <t>Kompletní krmná dávka pro chov skotu</t>
  </si>
  <si>
    <t>Doplňková krmná směs pro odchov skotu</t>
  </si>
  <si>
    <t>Doplňková krmná směs pro telata</t>
  </si>
  <si>
    <t>&lt;1,000</t>
  </si>
  <si>
    <t>&lt;2,500</t>
  </si>
  <si>
    <t>&lt;20,00</t>
  </si>
  <si>
    <t>&lt;5,000</t>
  </si>
  <si>
    <t>&lt;50,00</t>
  </si>
  <si>
    <t>&lt;80,00</t>
  </si>
  <si>
    <t>Kompletní krmná dávka pro dojnice</t>
  </si>
  <si>
    <t>Kompletní krmná směs pro výkrm králíků</t>
  </si>
  <si>
    <t>Kompletní krmná směs pro chov králíků</t>
  </si>
  <si>
    <t>Kompletní krmná směs pro psy</t>
  </si>
  <si>
    <t>Kompletní krmná směs pro kočky</t>
  </si>
  <si>
    <t>Doplňková krmná směs ostatní (hospodářská zvířata)</t>
  </si>
  <si>
    <t>Kompletní krmná směs pro hlodavce</t>
  </si>
  <si>
    <t>Premix pro skot</t>
  </si>
  <si>
    <t>Premix pro drůbež</t>
  </si>
  <si>
    <t>Mikroskopie nález</t>
  </si>
  <si>
    <t>Botanická čistota</t>
  </si>
  <si>
    <t>Nečistoty</t>
  </si>
  <si>
    <t>Jiné druhy kult.plod</t>
  </si>
  <si>
    <t>Nečistoty škodlivé</t>
  </si>
  <si>
    <t>Neč.škodl.-Datura sp</t>
  </si>
  <si>
    <t>Neč.škodl.-svízel</t>
  </si>
  <si>
    <t>Neč.škodl.-Ambrosia</t>
  </si>
  <si>
    <t>Námel</t>
  </si>
  <si>
    <t>&lt;0,3000</t>
  </si>
  <si>
    <t>Sladový květ</t>
  </si>
  <si>
    <t>&lt;10,00</t>
  </si>
  <si>
    <t>&lt;5,00</t>
  </si>
  <si>
    <t>Oves</t>
  </si>
  <si>
    <t>Pšenice</t>
  </si>
  <si>
    <t>Triticale</t>
  </si>
  <si>
    <t>Tráva přirozeně sušená (seno)</t>
  </si>
  <si>
    <t>&lt;2,000</t>
  </si>
  <si>
    <t>&lt;160,0</t>
  </si>
  <si>
    <t>&lt;0,010</t>
  </si>
  <si>
    <t>&lt;0,01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</si>
</sst>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\ _K_č_-;\-* #,##0.00\ _K_č_-;_-* &quot;-&quot;??\ _K_č_-;_-@_-"/>
    <numFmt numFmtId="165" formatCode="#0"/>
    <numFmt numFmtId="166" formatCode="#0.00"/>
    <numFmt numFmtId="167" formatCode="#0.0000"/>
    <numFmt numFmtId="168" formatCode="#0.000"/>
    <numFmt numFmtId="169" formatCode="#0.0"/>
    <numFmt numFmtId="170" formatCode="#0.00000"/>
    <numFmt numFmtId="171" formatCode="0.0"/>
    <numFmt numFmtId="172" formatCode="0.000"/>
    <numFmt numFmtId="173" formatCode="#0.000000"/>
    <numFmt numFmtId="174" formatCode="0.0000"/>
    <numFmt numFmtId="175" formatCode="0.0%"/>
    <numFmt numFmtId="176" formatCode="0.00000"/>
    <numFmt numFmtId="177" formatCode="0.000000"/>
  </numFmts>
  <fonts count="1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 Unicode MS"/>
      <family val="2"/>
      <charset val="238"/>
    </font>
    <font>
      <b/>
      <sz val="11"/>
      <color theme="1"/>
      <name val="Arial Unicode MS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vertAlign val="superscript"/>
      <sz val="11"/>
      <color theme="1"/>
      <name val="Arial Unicode MS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.8000000000000007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7C8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3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2" fontId="0" fillId="0" borderId="0" xfId="0" applyNumberFormat="1" applyAlignment="1">
      <alignment horizontal="center"/>
    </xf>
    <xf numFmtId="49" fontId="0" fillId="0" borderId="0" xfId="0" applyNumberFormat="1" applyFont="1" applyFill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1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2" fontId="0" fillId="0" borderId="0" xfId="0" applyNumberFormat="1" applyAlignment="1">
      <alignment horizontal="center"/>
    </xf>
    <xf numFmtId="0" fontId="6" fillId="0" borderId="0" xfId="0" applyFont="1"/>
    <xf numFmtId="0" fontId="15" fillId="0" borderId="0" xfId="0" applyFont="1"/>
    <xf numFmtId="0" fontId="15" fillId="0" borderId="0" xfId="0" applyFont="1" applyAlignment="1">
      <alignment horizontal="center" vertical="center"/>
    </xf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169" fontId="0" fillId="2" borderId="0" xfId="0" applyNumberFormat="1" applyFill="1" applyBorder="1" applyAlignment="1">
      <alignment horizontal="center"/>
    </xf>
    <xf numFmtId="169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70" fontId="0" fillId="2" borderId="0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left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167" fontId="0" fillId="2" borderId="0" xfId="0" applyNumberFormat="1" applyFill="1" applyAlignment="1">
      <alignment horizontal="center"/>
    </xf>
    <xf numFmtId="49" fontId="1" fillId="4" borderId="7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49" fontId="1" fillId="4" borderId="0" xfId="0" applyNumberFormat="1" applyFont="1" applyFill="1" applyBorder="1"/>
    <xf numFmtId="49" fontId="1" fillId="4" borderId="0" xfId="0" applyNumberFormat="1" applyFont="1" applyFill="1" applyBorder="1" applyAlignment="1">
      <alignment horizontal="center"/>
    </xf>
    <xf numFmtId="49" fontId="1" fillId="4" borderId="12" xfId="0" applyNumberFormat="1" applyFont="1" applyFill="1" applyBorder="1"/>
    <xf numFmtId="49" fontId="1" fillId="4" borderId="12" xfId="0" applyNumberFormat="1" applyFont="1" applyFill="1" applyBorder="1" applyAlignment="1">
      <alignment horizontal="center"/>
    </xf>
    <xf numFmtId="173" fontId="0" fillId="2" borderId="0" xfId="0" applyNumberFormat="1" applyFill="1" applyAlignment="1">
      <alignment horizontal="center"/>
    </xf>
    <xf numFmtId="2" fontId="1" fillId="3" borderId="18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172" fontId="1" fillId="3" borderId="18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vertical="center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71" fontId="0" fillId="4" borderId="12" xfId="0" applyNumberFormat="1" applyFill="1" applyBorder="1" applyAlignment="1">
      <alignment horizontal="center"/>
    </xf>
    <xf numFmtId="170" fontId="0" fillId="2" borderId="0" xfId="0" applyNumberFormat="1" applyFill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174" fontId="0" fillId="4" borderId="7" xfId="0" applyNumberFormat="1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74" fontId="0" fillId="4" borderId="0" xfId="0" applyNumberFormat="1" applyFill="1" applyBorder="1" applyAlignment="1">
      <alignment horizontal="center"/>
    </xf>
    <xf numFmtId="171" fontId="0" fillId="4" borderId="0" xfId="0" applyNumberFormat="1" applyFill="1" applyBorder="1" applyAlignment="1">
      <alignment horizontal="center"/>
    </xf>
    <xf numFmtId="167" fontId="0" fillId="4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69" fontId="0" fillId="4" borderId="0" xfId="0" applyNumberFormat="1" applyFill="1" applyBorder="1" applyAlignment="1">
      <alignment horizontal="center"/>
    </xf>
    <xf numFmtId="174" fontId="0" fillId="4" borderId="12" xfId="0" applyNumberFormat="1" applyFill="1" applyBorder="1" applyAlignment="1">
      <alignment horizontal="center"/>
    </xf>
    <xf numFmtId="167" fontId="0" fillId="4" borderId="12" xfId="0" applyNumberForma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8" fontId="0" fillId="4" borderId="7" xfId="0" applyNumberFormat="1" applyFill="1" applyBorder="1" applyAlignment="1">
      <alignment horizontal="center"/>
    </xf>
    <xf numFmtId="49" fontId="0" fillId="3" borderId="18" xfId="0" applyNumberFormat="1" applyFill="1" applyBorder="1" applyAlignment="1">
      <alignment horizontal="center" vertical="center" wrapText="1"/>
    </xf>
    <xf numFmtId="168" fontId="0" fillId="4" borderId="0" xfId="0" applyNumberFormat="1" applyFill="1" applyBorder="1" applyAlignment="1">
      <alignment horizontal="center"/>
    </xf>
    <xf numFmtId="168" fontId="0" fillId="4" borderId="12" xfId="0" applyNumberFormat="1" applyFill="1" applyBorder="1" applyAlignment="1">
      <alignment horizontal="center"/>
    </xf>
    <xf numFmtId="49" fontId="0" fillId="2" borderId="0" xfId="0" applyNumberFormat="1" applyFont="1" applyFill="1" applyBorder="1"/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69" fontId="0" fillId="2" borderId="0" xfId="0" applyNumberFormat="1" applyFill="1" applyAlignment="1">
      <alignment horizontal="center" vertical="center"/>
    </xf>
    <xf numFmtId="1" fontId="0" fillId="4" borderId="7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0" fillId="3" borderId="14" xfId="0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75" fontId="0" fillId="2" borderId="6" xfId="1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7" fillId="3" borderId="14" xfId="0" applyFont="1" applyFill="1" applyBorder="1"/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4" fillId="3" borderId="14" xfId="0" applyFont="1" applyFill="1" applyBorder="1"/>
    <xf numFmtId="166" fontId="0" fillId="2" borderId="0" xfId="0" applyNumberFormat="1" applyFill="1" applyAlignment="1">
      <alignment horizontal="center" vertical="center"/>
    </xf>
    <xf numFmtId="168" fontId="0" fillId="2" borderId="0" xfId="0" applyNumberFormat="1" applyFill="1" applyAlignment="1">
      <alignment horizontal="center" vertical="center"/>
    </xf>
    <xf numFmtId="172" fontId="0" fillId="4" borderId="7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72" fontId="0" fillId="4" borderId="0" xfId="0" applyNumberFormat="1" applyFill="1" applyBorder="1" applyAlignment="1">
      <alignment horizontal="center"/>
    </xf>
    <xf numFmtId="172" fontId="0" fillId="4" borderId="12" xfId="0" applyNumberFormat="1" applyFill="1" applyBorder="1" applyAlignment="1">
      <alignment horizontal="center"/>
    </xf>
    <xf numFmtId="169" fontId="0" fillId="4" borderId="12" xfId="0" applyNumberFormat="1" applyFill="1" applyBorder="1" applyAlignment="1">
      <alignment horizontal="center"/>
    </xf>
    <xf numFmtId="167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74" fontId="0" fillId="2" borderId="0" xfId="0" applyNumberFormat="1" applyFill="1" applyAlignment="1">
      <alignment horizontal="center"/>
    </xf>
    <xf numFmtId="174" fontId="0" fillId="2" borderId="0" xfId="0" applyNumberFormat="1" applyFill="1" applyAlignment="1">
      <alignment horizontal="center" vertical="center"/>
    </xf>
    <xf numFmtId="49" fontId="0" fillId="2" borderId="0" xfId="0" applyNumberFormat="1" applyFill="1" applyBorder="1" applyAlignment="1">
      <alignment horizontal="left" vertical="center"/>
    </xf>
    <xf numFmtId="165" fontId="0" fillId="2" borderId="0" xfId="0" applyNumberFormat="1" applyFill="1" applyBorder="1" applyAlignment="1">
      <alignment horizontal="center" vertical="center"/>
    </xf>
    <xf numFmtId="166" fontId="0" fillId="2" borderId="0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169" fontId="0" fillId="2" borderId="0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left" vertical="center"/>
    </xf>
    <xf numFmtId="165" fontId="0" fillId="2" borderId="12" xfId="0" applyNumberFormat="1" applyFill="1" applyBorder="1" applyAlignment="1">
      <alignment horizontal="center" vertical="center"/>
    </xf>
    <xf numFmtId="166" fontId="0" fillId="2" borderId="12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 wrapText="1"/>
    </xf>
    <xf numFmtId="171" fontId="1" fillId="4" borderId="0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171" fontId="1" fillId="4" borderId="12" xfId="0" applyNumberFormat="1" applyFont="1" applyFill="1" applyBorder="1" applyAlignment="1">
      <alignment horizontal="center"/>
    </xf>
    <xf numFmtId="172" fontId="1" fillId="4" borderId="7" xfId="0" applyNumberFormat="1" applyFont="1" applyFill="1" applyBorder="1" applyAlignment="1">
      <alignment horizontal="center"/>
    </xf>
    <xf numFmtId="172" fontId="1" fillId="4" borderId="0" xfId="0" applyNumberFormat="1" applyFont="1" applyFill="1" applyBorder="1" applyAlignment="1">
      <alignment horizontal="center"/>
    </xf>
    <xf numFmtId="172" fontId="1" fillId="4" borderId="12" xfId="0" applyNumberFormat="1" applyFont="1" applyFill="1" applyBorder="1" applyAlignment="1">
      <alignment horizontal="center"/>
    </xf>
    <xf numFmtId="171" fontId="1" fillId="4" borderId="7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67" fontId="0" fillId="4" borderId="7" xfId="0" applyNumberForma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76" fontId="0" fillId="4" borderId="7" xfId="0" applyNumberFormat="1" applyFill="1" applyBorder="1" applyAlignment="1">
      <alignment horizontal="center"/>
    </xf>
    <xf numFmtId="176" fontId="0" fillId="4" borderId="0" xfId="0" applyNumberFormat="1" applyFill="1" applyBorder="1" applyAlignment="1">
      <alignment horizontal="center"/>
    </xf>
    <xf numFmtId="176" fontId="0" fillId="4" borderId="12" xfId="0" applyNumberFormat="1" applyFill="1" applyBorder="1" applyAlignment="1">
      <alignment horizontal="center"/>
    </xf>
    <xf numFmtId="172" fontId="0" fillId="2" borderId="0" xfId="0" applyNumberFormat="1" applyFill="1" applyAlignment="1">
      <alignment horizontal="center"/>
    </xf>
    <xf numFmtId="166" fontId="1" fillId="4" borderId="0" xfId="0" applyNumberFormat="1" applyFont="1" applyFill="1" applyBorder="1" applyAlignment="1">
      <alignment horizontal="center"/>
    </xf>
    <xf numFmtId="175" fontId="0" fillId="2" borderId="4" xfId="1" applyNumberFormat="1" applyFont="1" applyFill="1" applyBorder="1" applyAlignment="1">
      <alignment horizontal="center" vertical="center"/>
    </xf>
    <xf numFmtId="175" fontId="0" fillId="2" borderId="8" xfId="1" applyNumberFormat="1" applyFont="1" applyFill="1" applyBorder="1" applyAlignment="1">
      <alignment horizontal="center" vertical="center"/>
    </xf>
    <xf numFmtId="175" fontId="0" fillId="2" borderId="9" xfId="1" applyNumberFormat="1" applyFont="1" applyFill="1" applyBorder="1" applyAlignment="1">
      <alignment horizontal="center" vertical="center"/>
    </xf>
    <xf numFmtId="175" fontId="0" fillId="2" borderId="11" xfId="1" applyNumberFormat="1" applyFont="1" applyFill="1" applyBorder="1" applyAlignment="1">
      <alignment horizontal="center" vertical="center"/>
    </xf>
    <xf numFmtId="175" fontId="0" fillId="2" borderId="13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49" fontId="0" fillId="2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/>
    </xf>
    <xf numFmtId="1" fontId="0" fillId="2" borderId="0" xfId="0" applyNumberFormat="1" applyFill="1" applyAlignment="1">
      <alignment horizontal="center"/>
    </xf>
    <xf numFmtId="171" fontId="0" fillId="2" borderId="0" xfId="0" applyNumberFormat="1" applyFill="1" applyAlignment="1">
      <alignment horizontal="center"/>
    </xf>
    <xf numFmtId="168" fontId="1" fillId="4" borderId="7" xfId="0" applyNumberFormat="1" applyFont="1" applyFill="1" applyBorder="1" applyAlignment="1">
      <alignment horizontal="center"/>
    </xf>
    <xf numFmtId="168" fontId="1" fillId="4" borderId="0" xfId="0" applyNumberFormat="1" applyFont="1" applyFill="1" applyBorder="1" applyAlignment="1">
      <alignment horizontal="center"/>
    </xf>
    <xf numFmtId="168" fontId="1" fillId="4" borderId="12" xfId="0" applyNumberFormat="1" applyFont="1" applyFill="1" applyBorder="1" applyAlignment="1">
      <alignment horizontal="center"/>
    </xf>
    <xf numFmtId="167" fontId="1" fillId="4" borderId="7" xfId="0" applyNumberFormat="1" applyFont="1" applyFill="1" applyBorder="1" applyAlignment="1">
      <alignment horizontal="center"/>
    </xf>
    <xf numFmtId="167" fontId="1" fillId="4" borderId="0" xfId="0" applyNumberFormat="1" applyFont="1" applyFill="1" applyBorder="1" applyAlignment="1">
      <alignment horizontal="center"/>
    </xf>
    <xf numFmtId="167" fontId="1" fillId="4" borderId="12" xfId="0" applyNumberFormat="1" applyFont="1" applyFill="1" applyBorder="1" applyAlignment="1">
      <alignment horizontal="center"/>
    </xf>
    <xf numFmtId="169" fontId="1" fillId="4" borderId="7" xfId="0" applyNumberFormat="1" applyFont="1" applyFill="1" applyBorder="1" applyAlignment="1">
      <alignment horizontal="center"/>
    </xf>
    <xf numFmtId="169" fontId="1" fillId="4" borderId="0" xfId="0" applyNumberFormat="1" applyFont="1" applyFill="1" applyBorder="1" applyAlignment="1">
      <alignment horizontal="center"/>
    </xf>
    <xf numFmtId="169" fontId="1" fillId="4" borderId="12" xfId="0" applyNumberFormat="1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49" fontId="0" fillId="5" borderId="0" xfId="0" applyNumberFormat="1" applyFill="1" applyAlignment="1">
      <alignment horizontal="left"/>
    </xf>
    <xf numFmtId="165" fontId="0" fillId="5" borderId="0" xfId="0" applyNumberFormat="1" applyFill="1" applyAlignment="1">
      <alignment horizontal="center"/>
    </xf>
    <xf numFmtId="168" fontId="0" fillId="5" borderId="0" xfId="0" applyNumberFormat="1" applyFill="1" applyAlignment="1">
      <alignment horizontal="center"/>
    </xf>
    <xf numFmtId="166" fontId="0" fillId="5" borderId="0" xfId="0" applyNumberFormat="1" applyFill="1" applyAlignment="1">
      <alignment horizontal="center"/>
    </xf>
    <xf numFmtId="1" fontId="0" fillId="5" borderId="0" xfId="0" applyNumberFormat="1" applyFill="1" applyAlignment="1">
      <alignment horizontal="center"/>
    </xf>
    <xf numFmtId="169" fontId="0" fillId="4" borderId="7" xfId="0" applyNumberFormat="1" applyFill="1" applyBorder="1" applyAlignment="1">
      <alignment horizontal="center"/>
    </xf>
    <xf numFmtId="171" fontId="0" fillId="4" borderId="7" xfId="0" applyNumberFormat="1" applyFill="1" applyBorder="1" applyAlignment="1">
      <alignment horizontal="center"/>
    </xf>
    <xf numFmtId="173" fontId="0" fillId="4" borderId="7" xfId="0" applyNumberFormat="1" applyFill="1" applyBorder="1" applyAlignment="1">
      <alignment horizontal="center"/>
    </xf>
    <xf numFmtId="173" fontId="0" fillId="4" borderId="0" xfId="0" applyNumberFormat="1" applyFill="1" applyBorder="1" applyAlignment="1">
      <alignment horizontal="center"/>
    </xf>
    <xf numFmtId="173" fontId="0" fillId="4" borderId="12" xfId="0" applyNumberFormat="1" applyFill="1" applyBorder="1" applyAlignment="1">
      <alignment horizontal="center"/>
    </xf>
    <xf numFmtId="49" fontId="0" fillId="5" borderId="0" xfId="0" applyNumberFormat="1" applyFill="1" applyBorder="1"/>
    <xf numFmtId="166" fontId="0" fillId="5" borderId="0" xfId="0" applyNumberFormat="1" applyFill="1" applyBorder="1" applyAlignment="1">
      <alignment horizontal="center"/>
    </xf>
    <xf numFmtId="49" fontId="0" fillId="5" borderId="0" xfId="0" applyNumberFormat="1" applyFill="1" applyBorder="1" applyAlignment="1">
      <alignment horizontal="center"/>
    </xf>
    <xf numFmtId="172" fontId="0" fillId="0" borderId="0" xfId="0" applyNumberFormat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6" fillId="0" borderId="0" xfId="0" applyFont="1"/>
    <xf numFmtId="0" fontId="0" fillId="2" borderId="0" xfId="0" applyFont="1" applyFill="1" applyBorder="1" applyAlignment="1">
      <alignment horizontal="center" vertical="center"/>
    </xf>
    <xf numFmtId="164" fontId="0" fillId="2" borderId="19" xfId="1" applyFont="1" applyFill="1" applyBorder="1" applyAlignment="1">
      <alignment horizontal="center" vertical="center"/>
    </xf>
    <xf numFmtId="164" fontId="0" fillId="2" borderId="20" xfId="1" applyFont="1" applyFill="1" applyBorder="1" applyAlignment="1">
      <alignment horizontal="center" vertical="center"/>
    </xf>
    <xf numFmtId="164" fontId="0" fillId="2" borderId="12" xfId="1" applyFont="1" applyFill="1" applyBorder="1" applyAlignment="1">
      <alignment horizontal="center" vertical="center"/>
    </xf>
    <xf numFmtId="164" fontId="0" fillId="2" borderId="13" xfId="1" applyFont="1" applyFill="1" applyBorder="1" applyAlignment="1">
      <alignment horizontal="center" vertical="center"/>
    </xf>
    <xf numFmtId="10" fontId="0" fillId="2" borderId="19" xfId="1" applyNumberFormat="1" applyFont="1" applyFill="1" applyBorder="1" applyAlignment="1">
      <alignment horizontal="center" vertical="center"/>
    </xf>
    <xf numFmtId="10" fontId="0" fillId="2" borderId="2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10" fontId="0" fillId="2" borderId="9" xfId="1" applyNumberFormat="1" applyFont="1" applyFill="1" applyBorder="1" applyAlignment="1">
      <alignment horizontal="center" vertical="center"/>
    </xf>
    <xf numFmtId="10" fontId="0" fillId="2" borderId="12" xfId="1" applyNumberFormat="1" applyFont="1" applyFill="1" applyBorder="1" applyAlignment="1">
      <alignment horizontal="center" vertical="center"/>
    </xf>
    <xf numFmtId="10" fontId="0" fillId="2" borderId="13" xfId="1" applyNumberFormat="1" applyFont="1" applyFill="1" applyBorder="1" applyAlignment="1">
      <alignment horizontal="center" vertical="center"/>
    </xf>
    <xf numFmtId="177" fontId="0" fillId="2" borderId="0" xfId="0" applyNumberFormat="1" applyFill="1" applyAlignment="1">
      <alignment horizontal="center"/>
    </xf>
    <xf numFmtId="177" fontId="0" fillId="4" borderId="7" xfId="0" applyNumberFormat="1" applyFill="1" applyBorder="1" applyAlignment="1">
      <alignment horizontal="center"/>
    </xf>
    <xf numFmtId="177" fontId="0" fillId="4" borderId="0" xfId="0" applyNumberFormat="1" applyFill="1" applyBorder="1" applyAlignment="1">
      <alignment horizontal="center"/>
    </xf>
    <xf numFmtId="177" fontId="0" fillId="4" borderId="12" xfId="0" applyNumberForma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172" fontId="0" fillId="5" borderId="0" xfId="0" applyNumberFormat="1" applyFill="1" applyAlignment="1">
      <alignment horizontal="center"/>
    </xf>
    <xf numFmtId="165" fontId="0" fillId="4" borderId="12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5" borderId="0" xfId="0" applyNumberFormat="1" applyFill="1" applyAlignment="1">
      <alignment horizontal="center"/>
    </xf>
    <xf numFmtId="165" fontId="0" fillId="5" borderId="0" xfId="0" applyNumberFormat="1" applyFill="1" applyBorder="1" applyAlignment="1">
      <alignment horizontal="center"/>
    </xf>
    <xf numFmtId="173" fontId="0" fillId="2" borderId="0" xfId="0" applyNumberFormat="1" applyFill="1" applyBorder="1" applyAlignment="1">
      <alignment horizontal="center"/>
    </xf>
    <xf numFmtId="49" fontId="0" fillId="5" borderId="0" xfId="0" applyNumberFormat="1" applyFont="1" applyFill="1" applyBorder="1"/>
    <xf numFmtId="168" fontId="0" fillId="5" borderId="0" xfId="0" applyNumberFormat="1" applyFill="1" applyBorder="1" applyAlignment="1">
      <alignment horizontal="center"/>
    </xf>
    <xf numFmtId="169" fontId="0" fillId="2" borderId="9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1571626</xdr:colOff>
      <xdr:row>0</xdr:row>
      <xdr:rowOff>71438</xdr:rowOff>
    </xdr:from>
    <xdr:to>
      <xdr:col>0</xdr:col>
      <xdr:colOff>3964782</xdr:colOff>
      <xdr:row>0</xdr:row>
      <xdr:rowOff>1347923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6" y="71438"/>
          <a:ext cx="2393156" cy="127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1726405</xdr:colOff>
      <xdr:row>0</xdr:row>
      <xdr:rowOff>107157</xdr:rowOff>
    </xdr:from>
    <xdr:to>
      <xdr:col>0</xdr:col>
      <xdr:colOff>4122341</xdr:colOff>
      <xdr:row>0</xdr:row>
      <xdr:rowOff>1381331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6405" y="107157"/>
          <a:ext cx="2395936" cy="1274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916781</xdr:colOff>
      <xdr:row>0</xdr:row>
      <xdr:rowOff>130969</xdr:rowOff>
    </xdr:from>
    <xdr:to>
      <xdr:col>2</xdr:col>
      <xdr:colOff>3306620</xdr:colOff>
      <xdr:row>0</xdr:row>
      <xdr:rowOff>1405143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130969"/>
          <a:ext cx="2389839" cy="1274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59531</xdr:rowOff>
    </xdr:from>
    <xdr:to>
      <xdr:col>3</xdr:col>
      <xdr:colOff>639620</xdr:colOff>
      <xdr:row>0</xdr:row>
      <xdr:rowOff>1339802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7281" y="59531"/>
          <a:ext cx="2389839" cy="12802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785812</xdr:colOff>
      <xdr:row>0</xdr:row>
      <xdr:rowOff>71438</xdr:rowOff>
    </xdr:from>
    <xdr:to>
      <xdr:col>4</xdr:col>
      <xdr:colOff>341964</xdr:colOff>
      <xdr:row>0</xdr:row>
      <xdr:rowOff>1345612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71438"/>
          <a:ext cx="2389839" cy="127417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8"/>
  <sheetViews>
    <sheetView showGridLines="0" tabSelected="1" zoomScale="80" zoomScaleNormal="80" workbookViewId="0">
      <selection activeCell="A80" sqref="A80"/>
    </sheetView>
  </sheetViews>
  <sheetFormatPr defaultRowHeight="15"/>
  <cols>
    <col min="1" max="1" width="75.85546875" customWidth="1"/>
    <col min="2" max="2" width="13.140625" style="2" customWidth="1"/>
    <col min="3" max="29" width="15.7109375" style="2" customWidth="1"/>
    <col min="30" max="34" width="15.7109375" customWidth="1"/>
  </cols>
  <sheetData>
    <row r="1" spans="1:29" ht="120" customHeight="1">
      <c r="B1" s="173" t="s">
        <v>191</v>
      </c>
      <c r="J1" s="149"/>
      <c r="K1" s="150"/>
      <c r="L1" s="150"/>
      <c r="M1" s="150"/>
      <c r="N1" s="150"/>
      <c r="O1" s="150"/>
      <c r="P1" s="150"/>
      <c r="Q1" s="149"/>
    </row>
    <row r="2" spans="1:29" s="11" customFormat="1">
      <c r="A2" s="9" t="s">
        <v>29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15.75" thickBot="1">
      <c r="AA3"/>
      <c r="AB3"/>
      <c r="AC3"/>
    </row>
    <row r="4" spans="1:29" s="3" customFormat="1" ht="60" customHeight="1">
      <c r="A4" s="41" t="s">
        <v>6</v>
      </c>
      <c r="B4" s="42" t="s">
        <v>3</v>
      </c>
      <c r="C4" s="43" t="s">
        <v>54</v>
      </c>
      <c r="D4" s="44" t="s">
        <v>55</v>
      </c>
      <c r="E4" s="43" t="s">
        <v>79</v>
      </c>
      <c r="F4" s="43" t="s">
        <v>56</v>
      </c>
      <c r="G4" s="43" t="s">
        <v>57</v>
      </c>
      <c r="H4" s="43" t="s">
        <v>183</v>
      </c>
      <c r="I4" s="43" t="s">
        <v>58</v>
      </c>
      <c r="J4" s="43" t="s">
        <v>59</v>
      </c>
      <c r="K4" s="43" t="s">
        <v>60</v>
      </c>
      <c r="L4" s="43" t="s">
        <v>37</v>
      </c>
      <c r="M4" s="43" t="s">
        <v>38</v>
      </c>
      <c r="N4" s="43" t="s">
        <v>40</v>
      </c>
      <c r="O4" s="43" t="s">
        <v>114</v>
      </c>
      <c r="P4" s="43" t="s">
        <v>76</v>
      </c>
      <c r="Q4" s="43" t="s">
        <v>49</v>
      </c>
      <c r="R4" s="43" t="s">
        <v>75</v>
      </c>
      <c r="S4" s="43" t="s">
        <v>163</v>
      </c>
      <c r="T4" s="43" t="s">
        <v>181</v>
      </c>
      <c r="U4" s="43" t="s">
        <v>182</v>
      </c>
      <c r="V4" s="43" t="s">
        <v>193</v>
      </c>
    </row>
    <row r="5" spans="1:29" s="2" customFormat="1">
      <c r="A5" s="174" t="s">
        <v>198</v>
      </c>
      <c r="B5" s="175">
        <v>24002847</v>
      </c>
      <c r="C5" s="54"/>
      <c r="D5" s="177"/>
      <c r="E5" s="34"/>
      <c r="F5" s="34"/>
      <c r="G5" s="34"/>
      <c r="H5" s="34"/>
      <c r="I5" s="37"/>
      <c r="J5" s="35"/>
      <c r="K5" s="37"/>
      <c r="L5" s="35">
        <v>24.13</v>
      </c>
      <c r="M5" s="34">
        <v>149.19999999999999</v>
      </c>
      <c r="N5" s="34"/>
      <c r="O5" s="34"/>
      <c r="P5" s="166"/>
      <c r="Q5" s="38"/>
      <c r="R5" s="38"/>
      <c r="S5" s="38"/>
      <c r="T5" s="38"/>
      <c r="U5" s="176"/>
      <c r="V5" s="176"/>
      <c r="X5" s="15"/>
    </row>
    <row r="6" spans="1:29" s="2" customFormat="1">
      <c r="A6" s="174" t="s">
        <v>198</v>
      </c>
      <c r="B6" s="175">
        <v>24002579</v>
      </c>
      <c r="C6" s="35">
        <v>89.72</v>
      </c>
      <c r="D6" s="35">
        <v>15.77</v>
      </c>
      <c r="E6" s="37">
        <v>4.6840000000000002</v>
      </c>
      <c r="F6" s="37">
        <v>5.1379999999999999</v>
      </c>
      <c r="G6" s="37">
        <v>4.4400000000000004</v>
      </c>
      <c r="H6" s="34"/>
      <c r="I6" s="37">
        <v>0.77810000000000001</v>
      </c>
      <c r="J6" s="54">
        <v>0.60650000000000004</v>
      </c>
      <c r="K6" s="37">
        <v>0.1197</v>
      </c>
      <c r="L6" s="35">
        <v>20.8</v>
      </c>
      <c r="M6" s="34">
        <v>137.80000000000001</v>
      </c>
      <c r="N6" s="34">
        <v>123.5</v>
      </c>
      <c r="O6" s="34">
        <v>273.8</v>
      </c>
      <c r="P6" s="35">
        <v>11.39</v>
      </c>
      <c r="Q6" s="38">
        <v>10770</v>
      </c>
      <c r="R6" s="38"/>
      <c r="S6" s="38"/>
      <c r="T6" s="38"/>
      <c r="U6" s="176"/>
      <c r="V6" s="176"/>
    </row>
    <row r="7" spans="1:29" s="2" customFormat="1">
      <c r="A7" s="174" t="s">
        <v>200</v>
      </c>
      <c r="B7" s="175">
        <v>24002326</v>
      </c>
      <c r="C7" s="35">
        <v>88.06</v>
      </c>
      <c r="D7" s="35">
        <v>14.92</v>
      </c>
      <c r="E7" s="37">
        <v>5.86</v>
      </c>
      <c r="F7" s="37">
        <v>4.4660000000000002</v>
      </c>
      <c r="G7" s="37">
        <v>4.5250000000000004</v>
      </c>
      <c r="H7" s="37">
        <v>3.1829999999999998</v>
      </c>
      <c r="I7" s="37">
        <v>0.59699999999999998</v>
      </c>
      <c r="J7" s="54">
        <v>0.54979999999999996</v>
      </c>
      <c r="K7" s="37">
        <v>0.222</v>
      </c>
      <c r="L7" s="35">
        <v>17.850000000000001</v>
      </c>
      <c r="M7" s="34">
        <v>130.30000000000001</v>
      </c>
      <c r="N7" s="34">
        <v>105.8</v>
      </c>
      <c r="O7" s="34">
        <v>255</v>
      </c>
      <c r="P7" s="35">
        <v>11.06</v>
      </c>
      <c r="Q7" s="38">
        <v>5837</v>
      </c>
      <c r="R7" s="34">
        <v>71.45</v>
      </c>
      <c r="S7" s="34">
        <v>78.599999999999994</v>
      </c>
      <c r="T7" s="38"/>
      <c r="U7" s="176"/>
      <c r="V7" s="176"/>
      <c r="W7" s="15"/>
    </row>
    <row r="8" spans="1:29" s="2" customFormat="1">
      <c r="A8" s="174" t="s">
        <v>194</v>
      </c>
      <c r="B8" s="175">
        <v>24003179</v>
      </c>
      <c r="C8" s="35">
        <v>89.91</v>
      </c>
      <c r="D8" s="35">
        <v>15.92</v>
      </c>
      <c r="E8" s="37">
        <v>3.03</v>
      </c>
      <c r="F8" s="37">
        <v>4.4189999999999996</v>
      </c>
      <c r="G8" s="37">
        <v>3.3490000000000002</v>
      </c>
      <c r="H8" s="34"/>
      <c r="I8" s="37">
        <v>0.68799999999999994</v>
      </c>
      <c r="J8" s="54">
        <v>0.37569999999999998</v>
      </c>
      <c r="K8" s="37">
        <v>0.152</v>
      </c>
      <c r="L8" s="35">
        <v>15.77</v>
      </c>
      <c r="M8" s="34">
        <v>131.19999999999999</v>
      </c>
      <c r="N8" s="34">
        <v>69.17</v>
      </c>
      <c r="O8" s="34">
        <v>275.89999999999998</v>
      </c>
      <c r="P8" s="35">
        <v>13.01</v>
      </c>
      <c r="Q8" s="38">
        <v>8675</v>
      </c>
      <c r="R8" s="38"/>
      <c r="S8" s="38"/>
      <c r="T8" s="38"/>
      <c r="U8" s="37"/>
      <c r="V8" s="37"/>
      <c r="W8" s="15"/>
      <c r="X8" s="15"/>
    </row>
    <row r="9" spans="1:29" s="2" customFormat="1">
      <c r="A9" s="174" t="s">
        <v>194</v>
      </c>
      <c r="B9" s="175">
        <v>24003179</v>
      </c>
      <c r="C9" s="35">
        <v>89.91</v>
      </c>
      <c r="D9" s="35">
        <v>16.07</v>
      </c>
      <c r="E9" s="37">
        <v>3.0449999999999999</v>
      </c>
      <c r="F9" s="37">
        <v>4.1120000000000001</v>
      </c>
      <c r="G9" s="37">
        <v>3.3159999999999998</v>
      </c>
      <c r="H9" s="34"/>
      <c r="I9" s="37">
        <v>0.59699999999999998</v>
      </c>
      <c r="J9" s="54">
        <v>0.3745</v>
      </c>
      <c r="K9" s="37">
        <v>0.17699999999999999</v>
      </c>
      <c r="L9" s="35">
        <v>19.23</v>
      </c>
      <c r="M9" s="34">
        <v>143.19999999999999</v>
      </c>
      <c r="N9" s="34">
        <v>80.900000000000006</v>
      </c>
      <c r="O9" s="34">
        <v>169.1</v>
      </c>
      <c r="P9" s="35">
        <v>12.97</v>
      </c>
      <c r="Q9" s="38">
        <v>6991</v>
      </c>
      <c r="R9" s="38"/>
      <c r="S9" s="38"/>
      <c r="T9" s="38"/>
      <c r="U9" s="176"/>
      <c r="V9" s="176"/>
    </row>
    <row r="10" spans="1:29" s="2" customFormat="1">
      <c r="A10" s="190" t="s">
        <v>194</v>
      </c>
      <c r="B10" s="175">
        <v>24002933</v>
      </c>
      <c r="C10" s="35">
        <v>89.08</v>
      </c>
      <c r="D10" s="35">
        <v>16.48</v>
      </c>
      <c r="E10" s="37">
        <v>6.931</v>
      </c>
      <c r="F10" s="37">
        <v>5.0599999999999996</v>
      </c>
      <c r="G10" s="37">
        <v>2.782</v>
      </c>
      <c r="H10" s="34"/>
      <c r="I10" s="37">
        <v>0.57199999999999995</v>
      </c>
      <c r="J10" s="54">
        <v>0.55910000000000004</v>
      </c>
      <c r="K10" s="37">
        <v>0.32</v>
      </c>
      <c r="L10" s="35">
        <v>137.5</v>
      </c>
      <c r="M10" s="34">
        <v>124</v>
      </c>
      <c r="N10" s="34">
        <v>82.47</v>
      </c>
      <c r="O10" s="34">
        <v>278.10000000000002</v>
      </c>
      <c r="P10" s="35">
        <v>13.5</v>
      </c>
      <c r="Q10" s="38">
        <v>16470</v>
      </c>
      <c r="R10" s="38"/>
      <c r="S10" s="38"/>
      <c r="T10" s="191">
        <v>1860</v>
      </c>
      <c r="U10" s="176"/>
      <c r="V10" s="176"/>
    </row>
    <row r="11" spans="1:29" s="2" customFormat="1">
      <c r="A11" s="174" t="s">
        <v>194</v>
      </c>
      <c r="B11" s="175">
        <v>24002326</v>
      </c>
      <c r="C11" s="35">
        <v>88.25</v>
      </c>
      <c r="D11" s="35">
        <v>15.63</v>
      </c>
      <c r="E11" s="37">
        <v>4.1829999999999998</v>
      </c>
      <c r="F11" s="37">
        <v>4.0990000000000002</v>
      </c>
      <c r="G11" s="37">
        <v>3.286</v>
      </c>
      <c r="H11" s="37">
        <v>4.0759999999999996</v>
      </c>
      <c r="I11" s="37">
        <v>0.45500000000000002</v>
      </c>
      <c r="J11" s="54">
        <v>0.4153</v>
      </c>
      <c r="K11" s="37">
        <v>0.19</v>
      </c>
      <c r="L11" s="35">
        <v>99.35</v>
      </c>
      <c r="M11" s="34">
        <v>123.3</v>
      </c>
      <c r="N11" s="34">
        <v>124.4</v>
      </c>
      <c r="O11" s="34">
        <v>230.1</v>
      </c>
      <c r="P11" s="35">
        <v>11.82</v>
      </c>
      <c r="Q11" s="38">
        <v>18310</v>
      </c>
      <c r="R11" s="34">
        <v>137.30000000000001</v>
      </c>
      <c r="S11" s="34">
        <v>151</v>
      </c>
      <c r="T11" s="38"/>
      <c r="U11" s="38">
        <v>1216</v>
      </c>
      <c r="V11" s="38"/>
    </row>
    <row r="12" spans="1:29" s="2" customFormat="1">
      <c r="A12" s="190" t="s">
        <v>201</v>
      </c>
      <c r="B12" s="175">
        <v>24001560</v>
      </c>
      <c r="C12" s="35">
        <v>87.93</v>
      </c>
      <c r="D12" s="193">
        <v>12.07</v>
      </c>
      <c r="E12" s="37">
        <v>2.964</v>
      </c>
      <c r="F12" s="37">
        <v>4.6950000000000003</v>
      </c>
      <c r="G12" s="192">
        <v>3.5619999999999998</v>
      </c>
      <c r="H12" s="34"/>
      <c r="I12" s="37">
        <v>0.89300000000000002</v>
      </c>
      <c r="J12" s="54">
        <v>0.41639999999999999</v>
      </c>
      <c r="K12" s="37">
        <v>0.22700000000000001</v>
      </c>
      <c r="L12" s="35">
        <v>16.54</v>
      </c>
      <c r="M12" s="34">
        <v>106.2</v>
      </c>
      <c r="N12" s="34">
        <v>133</v>
      </c>
      <c r="O12" s="34">
        <v>250.6</v>
      </c>
      <c r="P12" s="37">
        <v>8.8789999999999996</v>
      </c>
      <c r="Q12" s="38">
        <v>4825</v>
      </c>
      <c r="R12" s="34"/>
      <c r="S12" s="34"/>
      <c r="T12" s="38"/>
      <c r="U12" s="176"/>
      <c r="V12" s="194" t="s">
        <v>196</v>
      </c>
    </row>
    <row r="13" spans="1:29" s="2" customFormat="1">
      <c r="A13" s="190" t="s">
        <v>201</v>
      </c>
      <c r="B13" s="175">
        <v>24000854</v>
      </c>
      <c r="C13" s="35">
        <v>87.35</v>
      </c>
      <c r="D13" s="35">
        <v>13.54</v>
      </c>
      <c r="E13" s="37">
        <v>2.8690000000000002</v>
      </c>
      <c r="F13" s="37">
        <v>4.5449999999999999</v>
      </c>
      <c r="G13" s="37">
        <v>4.4950000000000001</v>
      </c>
      <c r="H13" s="34"/>
      <c r="I13" s="37"/>
      <c r="J13" s="35"/>
      <c r="K13" s="37"/>
      <c r="L13" s="35">
        <v>17.68</v>
      </c>
      <c r="M13" s="34">
        <v>98.34</v>
      </c>
      <c r="N13" s="34">
        <v>111.6</v>
      </c>
      <c r="O13" s="34"/>
      <c r="P13" s="37">
        <v>8.51</v>
      </c>
      <c r="Q13" s="38">
        <v>4868</v>
      </c>
      <c r="R13" s="34"/>
      <c r="S13" s="34"/>
      <c r="T13" s="38"/>
      <c r="U13" s="176"/>
      <c r="V13" s="194" t="s">
        <v>196</v>
      </c>
      <c r="W13" s="15"/>
    </row>
    <row r="14" spans="1:29" s="2" customFormat="1">
      <c r="A14" s="174" t="s">
        <v>197</v>
      </c>
      <c r="B14" s="175">
        <v>24002668</v>
      </c>
      <c r="C14" s="35">
        <v>86.65</v>
      </c>
      <c r="D14" s="35">
        <v>15.92</v>
      </c>
      <c r="E14" s="37">
        <v>3.7149999999999999</v>
      </c>
      <c r="F14" s="37">
        <v>5.2</v>
      </c>
      <c r="G14" s="37">
        <v>4</v>
      </c>
      <c r="H14" s="34"/>
      <c r="I14" s="37"/>
      <c r="J14" s="35"/>
      <c r="K14" s="37"/>
      <c r="L14" s="35">
        <v>11.8</v>
      </c>
      <c r="M14" s="34">
        <v>114.5</v>
      </c>
      <c r="N14" s="34">
        <v>75.7</v>
      </c>
      <c r="O14" s="34"/>
      <c r="P14" s="166"/>
      <c r="Q14" s="38">
        <v>4381</v>
      </c>
      <c r="R14" s="38"/>
      <c r="S14" s="38"/>
      <c r="T14" s="38"/>
      <c r="U14" s="176"/>
      <c r="V14" s="176"/>
      <c r="W14" s="15"/>
      <c r="X14" s="15"/>
    </row>
    <row r="15" spans="1:29" s="2" customFormat="1">
      <c r="A15" s="174" t="s">
        <v>199</v>
      </c>
      <c r="B15" s="175">
        <v>24002585</v>
      </c>
      <c r="C15" s="35">
        <v>97.52</v>
      </c>
      <c r="D15" s="177"/>
      <c r="E15" s="34"/>
      <c r="F15" s="34"/>
      <c r="G15" s="34"/>
      <c r="H15" s="34"/>
      <c r="I15" s="37">
        <v>14.72</v>
      </c>
      <c r="J15" s="54">
        <v>10.53</v>
      </c>
      <c r="K15" s="37">
        <v>9.4899999999999998E-2</v>
      </c>
      <c r="L15" s="35">
        <v>754.3</v>
      </c>
      <c r="M15" s="38">
        <v>4683</v>
      </c>
      <c r="N15" s="34">
        <v>1510</v>
      </c>
      <c r="O15" s="34">
        <v>3446</v>
      </c>
      <c r="P15" s="166"/>
      <c r="Q15" s="38">
        <v>300400</v>
      </c>
      <c r="R15" s="34">
        <v>2523</v>
      </c>
      <c r="S15" s="34">
        <v>2775</v>
      </c>
      <c r="T15" s="38"/>
      <c r="U15" s="176"/>
      <c r="V15" s="176"/>
      <c r="W15" s="15"/>
      <c r="X15" s="15"/>
    </row>
    <row r="16" spans="1:29" s="1" customFormat="1">
      <c r="A16" s="45" t="s">
        <v>0</v>
      </c>
      <c r="B16" s="46"/>
      <c r="C16" s="161">
        <f t="shared" ref="C16:S16" si="0">MIN(C5:C15)</f>
        <v>86.65</v>
      </c>
      <c r="D16" s="161">
        <f t="shared" si="0"/>
        <v>12.07</v>
      </c>
      <c r="E16" s="178">
        <f t="shared" si="0"/>
        <v>2.8690000000000002</v>
      </c>
      <c r="F16" s="178">
        <f t="shared" si="0"/>
        <v>4.0990000000000002</v>
      </c>
      <c r="G16" s="178">
        <f t="shared" si="0"/>
        <v>2.782</v>
      </c>
      <c r="H16" s="178">
        <f t="shared" si="0"/>
        <v>3.1829999999999998</v>
      </c>
      <c r="I16" s="178">
        <f t="shared" si="0"/>
        <v>0.45500000000000002</v>
      </c>
      <c r="J16" s="181">
        <f t="shared" si="0"/>
        <v>0.3745</v>
      </c>
      <c r="K16" s="178">
        <f t="shared" si="0"/>
        <v>9.4899999999999998E-2</v>
      </c>
      <c r="L16" s="161">
        <f t="shared" si="0"/>
        <v>11.8</v>
      </c>
      <c r="M16" s="184">
        <f t="shared" si="0"/>
        <v>98.34</v>
      </c>
      <c r="N16" s="184">
        <f t="shared" si="0"/>
        <v>69.17</v>
      </c>
      <c r="O16" s="184">
        <f t="shared" si="0"/>
        <v>169.1</v>
      </c>
      <c r="P16" s="47">
        <f t="shared" si="0"/>
        <v>8.51</v>
      </c>
      <c r="Q16" s="187">
        <f t="shared" si="0"/>
        <v>4381</v>
      </c>
      <c r="R16" s="184">
        <f t="shared" si="0"/>
        <v>71.45</v>
      </c>
      <c r="S16" s="184">
        <f t="shared" si="0"/>
        <v>78.599999999999994</v>
      </c>
      <c r="T16" s="187"/>
      <c r="U16" s="158"/>
      <c r="V16" s="158"/>
    </row>
    <row r="17" spans="1:29" s="1" customFormat="1">
      <c r="A17" s="48" t="s">
        <v>1</v>
      </c>
      <c r="B17" s="49"/>
      <c r="C17" s="167">
        <f t="shared" ref="C17:S17" si="1">MAX(C5:C15)</f>
        <v>97.52</v>
      </c>
      <c r="D17" s="167">
        <f t="shared" si="1"/>
        <v>16.48</v>
      </c>
      <c r="E17" s="179">
        <f t="shared" si="1"/>
        <v>6.931</v>
      </c>
      <c r="F17" s="179">
        <f t="shared" si="1"/>
        <v>5.2</v>
      </c>
      <c r="G17" s="179">
        <f t="shared" si="1"/>
        <v>4.5250000000000004</v>
      </c>
      <c r="H17" s="179">
        <f t="shared" si="1"/>
        <v>4.0759999999999996</v>
      </c>
      <c r="I17" s="179">
        <f t="shared" si="1"/>
        <v>14.72</v>
      </c>
      <c r="J17" s="182">
        <f t="shared" si="1"/>
        <v>10.53</v>
      </c>
      <c r="K17" s="179">
        <f t="shared" si="1"/>
        <v>0.32</v>
      </c>
      <c r="L17" s="167">
        <f t="shared" si="1"/>
        <v>754.3</v>
      </c>
      <c r="M17" s="185">
        <f t="shared" si="1"/>
        <v>4683</v>
      </c>
      <c r="N17" s="185">
        <f t="shared" si="1"/>
        <v>1510</v>
      </c>
      <c r="O17" s="185">
        <f t="shared" si="1"/>
        <v>3446</v>
      </c>
      <c r="P17" s="50">
        <f t="shared" si="1"/>
        <v>13.5</v>
      </c>
      <c r="Q17" s="188">
        <f t="shared" si="1"/>
        <v>300400</v>
      </c>
      <c r="R17" s="185">
        <f t="shared" si="1"/>
        <v>2523</v>
      </c>
      <c r="S17" s="185">
        <f t="shared" si="1"/>
        <v>2775</v>
      </c>
      <c r="T17" s="188"/>
      <c r="U17" s="152"/>
      <c r="V17" s="152"/>
    </row>
    <row r="18" spans="1:29" s="1" customFormat="1" ht="15.75" thickBot="1">
      <c r="A18" s="51" t="s">
        <v>2</v>
      </c>
      <c r="B18" s="52"/>
      <c r="C18" s="162">
        <f t="shared" ref="C18:S18" si="2">MEDIAN(C5:C15)</f>
        <v>88.664999999999992</v>
      </c>
      <c r="D18" s="162">
        <f t="shared" si="2"/>
        <v>15.77</v>
      </c>
      <c r="E18" s="180">
        <f t="shared" si="2"/>
        <v>3.7149999999999999</v>
      </c>
      <c r="F18" s="180">
        <f t="shared" si="2"/>
        <v>4.5449999999999999</v>
      </c>
      <c r="G18" s="180">
        <f t="shared" si="2"/>
        <v>3.5619999999999998</v>
      </c>
      <c r="H18" s="180">
        <f t="shared" si="2"/>
        <v>3.6294999999999997</v>
      </c>
      <c r="I18" s="180">
        <f t="shared" si="2"/>
        <v>0.64249999999999996</v>
      </c>
      <c r="J18" s="183">
        <f t="shared" si="2"/>
        <v>0.48309999999999997</v>
      </c>
      <c r="K18" s="180">
        <f t="shared" si="2"/>
        <v>0.1835</v>
      </c>
      <c r="L18" s="162">
        <f t="shared" si="2"/>
        <v>19.23</v>
      </c>
      <c r="M18" s="186">
        <f t="shared" si="2"/>
        <v>130.30000000000001</v>
      </c>
      <c r="N18" s="186">
        <f t="shared" si="2"/>
        <v>108.69999999999999</v>
      </c>
      <c r="O18" s="186">
        <f t="shared" si="2"/>
        <v>264.39999999999998</v>
      </c>
      <c r="P18" s="53">
        <f t="shared" si="2"/>
        <v>11.605</v>
      </c>
      <c r="Q18" s="189">
        <f t="shared" si="2"/>
        <v>7833</v>
      </c>
      <c r="R18" s="186">
        <f t="shared" si="2"/>
        <v>137.30000000000001</v>
      </c>
      <c r="S18" s="186">
        <f t="shared" si="2"/>
        <v>151</v>
      </c>
      <c r="T18" s="189"/>
      <c r="U18" s="159"/>
      <c r="V18" s="159"/>
    </row>
    <row r="19" spans="1:29">
      <c r="C19" s="12"/>
      <c r="D19" s="12"/>
      <c r="E19" s="12"/>
      <c r="F19" s="12"/>
      <c r="G19" s="12"/>
      <c r="H19" s="23"/>
      <c r="I19" s="23"/>
      <c r="J19" s="23"/>
      <c r="AC19"/>
    </row>
    <row r="20" spans="1:29" ht="15.75" thickBot="1">
      <c r="C20" s="12"/>
      <c r="D20" s="12"/>
      <c r="E20" s="12"/>
      <c r="F20" s="12"/>
      <c r="G20" s="12"/>
      <c r="H20" s="23"/>
      <c r="I20" s="23"/>
      <c r="J20" s="23"/>
      <c r="AC20"/>
    </row>
    <row r="21" spans="1:29" ht="60" customHeight="1">
      <c r="A21" s="41" t="s">
        <v>5</v>
      </c>
      <c r="B21" s="42" t="s">
        <v>3</v>
      </c>
      <c r="C21" s="43" t="s">
        <v>54</v>
      </c>
      <c r="D21" s="44" t="s">
        <v>55</v>
      </c>
      <c r="E21" s="43" t="s">
        <v>79</v>
      </c>
      <c r="F21" s="43" t="s">
        <v>56</v>
      </c>
      <c r="G21" s="43" t="s">
        <v>57</v>
      </c>
      <c r="H21" s="43" t="s">
        <v>58</v>
      </c>
      <c r="I21" s="43" t="s">
        <v>59</v>
      </c>
      <c r="J21" s="43" t="s">
        <v>60</v>
      </c>
      <c r="K21" s="43" t="s">
        <v>37</v>
      </c>
      <c r="L21" s="43" t="s">
        <v>38</v>
      </c>
      <c r="M21" s="43" t="s">
        <v>40</v>
      </c>
      <c r="N21" s="43" t="s">
        <v>114</v>
      </c>
      <c r="O21" s="43" t="s">
        <v>76</v>
      </c>
      <c r="P21" s="43" t="s">
        <v>77</v>
      </c>
      <c r="Q21" s="43" t="s">
        <v>189</v>
      </c>
      <c r="R21" s="43" t="s">
        <v>190</v>
      </c>
      <c r="S21" s="43" t="s">
        <v>49</v>
      </c>
      <c r="T21" s="43" t="s">
        <v>75</v>
      </c>
      <c r="U21" s="43" t="s">
        <v>163</v>
      </c>
      <c r="V21" s="43" t="s">
        <v>44</v>
      </c>
      <c r="W21" s="43" t="s">
        <v>45</v>
      </c>
      <c r="X21" s="43" t="s">
        <v>116</v>
      </c>
      <c r="Y21" s="43" t="s">
        <v>181</v>
      </c>
      <c r="Z21" s="43" t="s">
        <v>193</v>
      </c>
      <c r="AA21"/>
      <c r="AB21"/>
      <c r="AC21"/>
    </row>
    <row r="22" spans="1:29">
      <c r="A22" s="27" t="s">
        <v>232</v>
      </c>
      <c r="B22" s="30">
        <v>24002633</v>
      </c>
      <c r="C22" s="31">
        <v>88.54</v>
      </c>
      <c r="D22" s="31">
        <v>20.440000000000001</v>
      </c>
      <c r="E22" s="32">
        <v>3.6339999999999999</v>
      </c>
      <c r="F22" s="32">
        <v>5.226</v>
      </c>
      <c r="G22" s="37">
        <v>2.367</v>
      </c>
      <c r="H22" s="37"/>
      <c r="I22" s="54"/>
      <c r="J22" s="37"/>
      <c r="K22" s="35">
        <v>18.12</v>
      </c>
      <c r="L22" s="34">
        <v>112.8</v>
      </c>
      <c r="M22" s="34">
        <v>105.7</v>
      </c>
      <c r="N22" s="34">
        <v>227.4</v>
      </c>
      <c r="O22" s="35"/>
      <c r="P22" s="35">
        <v>5.3079999999999998</v>
      </c>
      <c r="Q22" s="35"/>
      <c r="R22" s="35"/>
      <c r="S22" s="38">
        <v>14940</v>
      </c>
      <c r="T22" s="34"/>
      <c r="U22" s="34"/>
      <c r="V22" s="35"/>
      <c r="W22" s="35"/>
      <c r="X22" s="35"/>
      <c r="Y22" s="35"/>
      <c r="Z22" s="28" t="s">
        <v>195</v>
      </c>
      <c r="AA22" s="14"/>
      <c r="AB22" s="14"/>
      <c r="AC22"/>
    </row>
    <row r="23" spans="1:29">
      <c r="A23" s="200" t="s">
        <v>233</v>
      </c>
      <c r="B23" s="30">
        <v>24000854</v>
      </c>
      <c r="C23" s="31">
        <v>88.44</v>
      </c>
      <c r="D23" s="201">
        <v>12.16</v>
      </c>
      <c r="E23" s="32">
        <v>2.37</v>
      </c>
      <c r="F23" s="32">
        <v>4.1230000000000002</v>
      </c>
      <c r="G23" s="37">
        <v>3.2919999999999998</v>
      </c>
      <c r="H23" s="37"/>
      <c r="I23" s="54"/>
      <c r="J23" s="37"/>
      <c r="K23" s="35">
        <v>9.81</v>
      </c>
      <c r="L23" s="34">
        <v>64.91</v>
      </c>
      <c r="M23" s="34">
        <v>77.2</v>
      </c>
      <c r="N23" s="34">
        <v>126.9</v>
      </c>
      <c r="O23" s="35"/>
      <c r="P23" s="193">
        <v>2.552</v>
      </c>
      <c r="Q23" s="35"/>
      <c r="R23" s="35"/>
      <c r="S23" s="191">
        <v>1988</v>
      </c>
      <c r="T23" s="34"/>
      <c r="U23" s="34"/>
      <c r="V23" s="35"/>
      <c r="W23" s="35"/>
      <c r="X23" s="35"/>
      <c r="Y23" s="35"/>
      <c r="Z23" s="202" t="s">
        <v>196</v>
      </c>
      <c r="AA23" s="14"/>
      <c r="AB23" s="14"/>
      <c r="AC23"/>
    </row>
    <row r="24" spans="1:29">
      <c r="A24" s="27" t="s">
        <v>229</v>
      </c>
      <c r="B24" s="30">
        <v>24002922</v>
      </c>
      <c r="C24" s="31">
        <v>87.59</v>
      </c>
      <c r="D24" s="31">
        <v>11.43</v>
      </c>
      <c r="E24" s="32">
        <v>2.2029999999999998</v>
      </c>
      <c r="F24" s="32">
        <v>5.9039999999999999</v>
      </c>
      <c r="G24" s="37">
        <v>3.2719999999999998</v>
      </c>
      <c r="H24" s="37">
        <v>1.3089999999999999</v>
      </c>
      <c r="I24" s="54">
        <v>0.51129999999999998</v>
      </c>
      <c r="J24" s="37">
        <v>0.13200000000000001</v>
      </c>
      <c r="K24" s="35">
        <v>13.66</v>
      </c>
      <c r="L24" s="34">
        <v>97.91</v>
      </c>
      <c r="M24" s="34">
        <v>119.2</v>
      </c>
      <c r="N24" s="34">
        <v>189.1</v>
      </c>
      <c r="O24" s="35">
        <v>5.0629999999999997</v>
      </c>
      <c r="P24" s="35">
        <v>2.1709999999999998</v>
      </c>
      <c r="Q24" s="35" t="s">
        <v>214</v>
      </c>
      <c r="R24" s="35">
        <v>2.371</v>
      </c>
      <c r="S24" s="38">
        <v>8773</v>
      </c>
      <c r="T24" s="34">
        <v>56.02</v>
      </c>
      <c r="U24" s="34">
        <v>61.62</v>
      </c>
      <c r="V24" s="35"/>
      <c r="W24" s="35"/>
      <c r="X24" s="35"/>
      <c r="Y24" s="35"/>
      <c r="Z24" s="32"/>
      <c r="AA24" s="14"/>
      <c r="AB24" s="14"/>
      <c r="AC24"/>
    </row>
    <row r="25" spans="1:29">
      <c r="A25" s="27" t="s">
        <v>230</v>
      </c>
      <c r="B25" s="30">
        <v>24002732</v>
      </c>
      <c r="C25" s="31">
        <v>88.82</v>
      </c>
      <c r="D25" s="31">
        <v>13.9</v>
      </c>
      <c r="E25" s="32">
        <v>3.992</v>
      </c>
      <c r="F25" s="32">
        <v>13.81</v>
      </c>
      <c r="G25" s="37">
        <v>4.101</v>
      </c>
      <c r="H25" s="37">
        <v>3.9289999999999998</v>
      </c>
      <c r="I25" s="54">
        <v>0.46189999999999998</v>
      </c>
      <c r="J25" s="37">
        <v>0.14299999999999999</v>
      </c>
      <c r="K25" s="35">
        <v>14.91</v>
      </c>
      <c r="L25" s="34">
        <v>92.76</v>
      </c>
      <c r="M25" s="34">
        <v>156</v>
      </c>
      <c r="N25" s="34">
        <v>315.39999999999998</v>
      </c>
      <c r="O25" s="35"/>
      <c r="P25" s="35"/>
      <c r="Q25" s="35"/>
      <c r="R25" s="35"/>
      <c r="S25" s="38">
        <v>11820</v>
      </c>
      <c r="T25" s="34">
        <v>36.93</v>
      </c>
      <c r="U25" s="34">
        <v>40.619999999999997</v>
      </c>
      <c r="V25" s="35"/>
      <c r="W25" s="35"/>
      <c r="X25" s="35"/>
      <c r="Y25" s="35"/>
      <c r="Z25" s="32"/>
      <c r="AA25" s="14"/>
      <c r="AB25" s="14"/>
      <c r="AC25"/>
    </row>
    <row r="26" spans="1:29">
      <c r="A26" s="27" t="s">
        <v>228</v>
      </c>
      <c r="B26" s="30">
        <v>24003098</v>
      </c>
      <c r="C26" s="31">
        <v>87.13</v>
      </c>
      <c r="D26" s="31">
        <v>22.2</v>
      </c>
      <c r="E26" s="32">
        <v>6.0529999999999999</v>
      </c>
      <c r="F26" s="32">
        <v>4.3970000000000002</v>
      </c>
      <c r="G26" s="37">
        <v>2.972</v>
      </c>
      <c r="H26" s="37">
        <v>0.53400000000000003</v>
      </c>
      <c r="I26" s="54">
        <v>0.501</v>
      </c>
      <c r="J26" s="37">
        <v>0.128</v>
      </c>
      <c r="K26" s="35">
        <v>14.32</v>
      </c>
      <c r="L26" s="34">
        <v>87.55</v>
      </c>
      <c r="M26" s="34">
        <v>89.26</v>
      </c>
      <c r="N26" s="34">
        <v>183.9</v>
      </c>
      <c r="O26" s="35">
        <v>13.21</v>
      </c>
      <c r="P26" s="35">
        <v>3.3929999999999998</v>
      </c>
      <c r="Q26" s="35">
        <v>3.2519999999999998</v>
      </c>
      <c r="R26" s="35">
        <v>6.6449999999999996</v>
      </c>
      <c r="S26" s="38">
        <v>11800</v>
      </c>
      <c r="T26" s="35"/>
      <c r="U26" s="35"/>
      <c r="V26" s="35"/>
      <c r="W26" s="35"/>
      <c r="X26" s="35"/>
      <c r="Y26" s="38">
        <v>1597</v>
      </c>
      <c r="Z26" s="32"/>
      <c r="AA26" s="14"/>
      <c r="AB26" s="14"/>
      <c r="AC26"/>
    </row>
    <row r="27" spans="1:29">
      <c r="A27" s="27" t="s">
        <v>228</v>
      </c>
      <c r="B27" s="30">
        <v>24002885</v>
      </c>
      <c r="C27" s="31">
        <v>89.37</v>
      </c>
      <c r="D27" s="31">
        <v>19.98</v>
      </c>
      <c r="E27" s="32">
        <v>4.3559999999999999</v>
      </c>
      <c r="F27" s="32">
        <v>4.4390000000000001</v>
      </c>
      <c r="G27" s="37">
        <v>2.8</v>
      </c>
      <c r="H27" s="37">
        <v>0.67179999999999995</v>
      </c>
      <c r="I27" s="54">
        <v>0.46010000000000001</v>
      </c>
      <c r="J27" s="37">
        <v>0.12970000000000001</v>
      </c>
      <c r="K27" s="35">
        <v>20.25</v>
      </c>
      <c r="L27" s="34">
        <v>118.8</v>
      </c>
      <c r="M27" s="34">
        <v>93.8</v>
      </c>
      <c r="N27" s="34"/>
      <c r="O27" s="35"/>
      <c r="P27" s="35"/>
      <c r="Q27" s="35"/>
      <c r="R27" s="35"/>
      <c r="S27" s="38">
        <v>10540</v>
      </c>
      <c r="T27" s="34"/>
      <c r="U27" s="34"/>
      <c r="V27" s="35">
        <v>50.65</v>
      </c>
      <c r="W27" s="35">
        <v>50.55</v>
      </c>
      <c r="X27" s="35"/>
      <c r="Y27" s="35"/>
      <c r="Z27" s="28" t="s">
        <v>195</v>
      </c>
      <c r="AA27" s="14"/>
      <c r="AB27" s="14"/>
      <c r="AC27"/>
    </row>
    <row r="28" spans="1:29">
      <c r="A28" s="27" t="s">
        <v>228</v>
      </c>
      <c r="B28" s="30">
        <v>24002633</v>
      </c>
      <c r="C28" s="31">
        <v>90.15</v>
      </c>
      <c r="D28" s="31">
        <v>17.600000000000001</v>
      </c>
      <c r="E28" s="32">
        <v>8.157</v>
      </c>
      <c r="F28" s="32">
        <v>4.5449999999999999</v>
      </c>
      <c r="G28" s="37">
        <v>2.6219999999999999</v>
      </c>
      <c r="H28" s="37"/>
      <c r="I28" s="54"/>
      <c r="J28" s="37"/>
      <c r="K28" s="35">
        <v>23.4</v>
      </c>
      <c r="L28" s="34">
        <v>119.9</v>
      </c>
      <c r="M28" s="34">
        <v>135.5</v>
      </c>
      <c r="N28" s="34">
        <v>230.1</v>
      </c>
      <c r="O28" s="35"/>
      <c r="P28" s="35">
        <v>5.0979999999999999</v>
      </c>
      <c r="Q28" s="35"/>
      <c r="R28" s="35"/>
      <c r="S28" s="38">
        <v>12920</v>
      </c>
      <c r="T28" s="34"/>
      <c r="U28" s="34"/>
      <c r="V28" s="35"/>
      <c r="W28" s="35"/>
      <c r="X28" s="35">
        <v>73.209999999999994</v>
      </c>
      <c r="Y28" s="35"/>
      <c r="Z28" s="28" t="s">
        <v>195</v>
      </c>
      <c r="AA28" s="14"/>
      <c r="AB28" s="14"/>
      <c r="AC28"/>
    </row>
    <row r="29" spans="1:29">
      <c r="A29" s="27" t="s">
        <v>231</v>
      </c>
      <c r="B29" s="30">
        <v>24002618</v>
      </c>
      <c r="C29" s="31">
        <v>98.72</v>
      </c>
      <c r="D29" s="31"/>
      <c r="E29" s="33"/>
      <c r="F29" s="32"/>
      <c r="G29" s="35"/>
      <c r="H29" s="37">
        <v>19.97</v>
      </c>
      <c r="I29" s="54">
        <v>2.8959999999999999</v>
      </c>
      <c r="J29" s="37">
        <v>4.8639999999999999</v>
      </c>
      <c r="K29" s="34">
        <v>449.5</v>
      </c>
      <c r="L29" s="34">
        <v>3409</v>
      </c>
      <c r="M29" s="34">
        <v>3175</v>
      </c>
      <c r="N29" s="34">
        <v>2097</v>
      </c>
      <c r="O29" s="35"/>
      <c r="P29" s="35"/>
      <c r="Q29" s="35"/>
      <c r="R29" s="35"/>
      <c r="S29" s="38">
        <v>289900</v>
      </c>
      <c r="T29" s="34">
        <v>1586</v>
      </c>
      <c r="U29" s="34">
        <v>1745</v>
      </c>
      <c r="V29" s="35"/>
      <c r="W29" s="35"/>
      <c r="X29" s="35"/>
      <c r="Y29" s="35"/>
      <c r="Z29" s="32"/>
      <c r="AA29" s="14"/>
      <c r="AB29" s="14"/>
      <c r="AC29" s="14"/>
    </row>
    <row r="30" spans="1:29">
      <c r="A30" s="55" t="s">
        <v>0</v>
      </c>
      <c r="B30" s="56"/>
      <c r="C30" s="47">
        <f t="shared" ref="C30:P30" si="3">MIN(C22:C29)</f>
        <v>87.13</v>
      </c>
      <c r="D30" s="47">
        <f t="shared" si="3"/>
        <v>11.43</v>
      </c>
      <c r="E30" s="154">
        <f t="shared" si="3"/>
        <v>2.2029999999999998</v>
      </c>
      <c r="F30" s="178">
        <f t="shared" si="3"/>
        <v>4.1230000000000002</v>
      </c>
      <c r="G30" s="154">
        <f t="shared" si="3"/>
        <v>2.367</v>
      </c>
      <c r="H30" s="178">
        <f t="shared" si="3"/>
        <v>0.53400000000000003</v>
      </c>
      <c r="I30" s="181">
        <f t="shared" si="3"/>
        <v>0.46010000000000001</v>
      </c>
      <c r="J30" s="178">
        <f t="shared" si="3"/>
        <v>0.128</v>
      </c>
      <c r="K30" s="161">
        <f t="shared" si="3"/>
        <v>9.81</v>
      </c>
      <c r="L30" s="184">
        <f t="shared" si="3"/>
        <v>64.91</v>
      </c>
      <c r="M30" s="184">
        <f t="shared" si="3"/>
        <v>77.2</v>
      </c>
      <c r="N30" s="184">
        <f t="shared" si="3"/>
        <v>126.9</v>
      </c>
      <c r="O30" s="161">
        <f t="shared" si="3"/>
        <v>5.0629999999999997</v>
      </c>
      <c r="P30" s="161">
        <f t="shared" si="3"/>
        <v>2.1709999999999998</v>
      </c>
      <c r="Q30" s="161"/>
      <c r="R30" s="161">
        <f>MIN(R22:R29)</f>
        <v>2.371</v>
      </c>
      <c r="S30" s="187">
        <f>MIN(S22:S29)</f>
        <v>1988</v>
      </c>
      <c r="T30" s="184">
        <f>MIN(T22:T29)</f>
        <v>36.93</v>
      </c>
      <c r="U30" s="184">
        <f>MIN(U22:U29)</f>
        <v>40.619999999999997</v>
      </c>
      <c r="V30" s="161"/>
      <c r="W30" s="161"/>
      <c r="X30" s="161"/>
      <c r="Y30" s="161"/>
      <c r="Z30" s="154"/>
      <c r="AA30"/>
      <c r="AB30"/>
      <c r="AC30"/>
    </row>
    <row r="31" spans="1:29">
      <c r="A31" s="57" t="s">
        <v>1</v>
      </c>
      <c r="B31" s="58"/>
      <c r="C31" s="50">
        <f t="shared" ref="C31:P31" si="4">MAX(C22:C29)</f>
        <v>98.72</v>
      </c>
      <c r="D31" s="50">
        <f t="shared" si="4"/>
        <v>22.2</v>
      </c>
      <c r="E31" s="155">
        <f t="shared" si="4"/>
        <v>8.157</v>
      </c>
      <c r="F31" s="179">
        <f t="shared" si="4"/>
        <v>13.81</v>
      </c>
      <c r="G31" s="155">
        <f t="shared" si="4"/>
        <v>4.101</v>
      </c>
      <c r="H31" s="179">
        <f t="shared" si="4"/>
        <v>19.97</v>
      </c>
      <c r="I31" s="182">
        <f t="shared" si="4"/>
        <v>2.8959999999999999</v>
      </c>
      <c r="J31" s="179">
        <f t="shared" si="4"/>
        <v>4.8639999999999999</v>
      </c>
      <c r="K31" s="167">
        <f t="shared" si="4"/>
        <v>449.5</v>
      </c>
      <c r="L31" s="185">
        <f t="shared" si="4"/>
        <v>3409</v>
      </c>
      <c r="M31" s="185">
        <f t="shared" si="4"/>
        <v>3175</v>
      </c>
      <c r="N31" s="185">
        <f t="shared" si="4"/>
        <v>2097</v>
      </c>
      <c r="O31" s="167">
        <f t="shared" si="4"/>
        <v>13.21</v>
      </c>
      <c r="P31" s="167">
        <f t="shared" si="4"/>
        <v>5.3079999999999998</v>
      </c>
      <c r="Q31" s="167"/>
      <c r="R31" s="167">
        <f>MAX(R22:R29)</f>
        <v>6.6449999999999996</v>
      </c>
      <c r="S31" s="188">
        <f>MAX(S22:S29)</f>
        <v>289900</v>
      </c>
      <c r="T31" s="185">
        <f>MAX(T22:T29)</f>
        <v>1586</v>
      </c>
      <c r="U31" s="185">
        <f>MAX(U22:U29)</f>
        <v>1745</v>
      </c>
      <c r="V31" s="167"/>
      <c r="W31" s="167"/>
      <c r="X31" s="167"/>
      <c r="Y31" s="167"/>
      <c r="Z31" s="50"/>
      <c r="AA31"/>
      <c r="AB31"/>
      <c r="AC31"/>
    </row>
    <row r="32" spans="1:29" ht="15.75" thickBot="1">
      <c r="A32" s="59" t="s">
        <v>2</v>
      </c>
      <c r="B32" s="60"/>
      <c r="C32" s="53">
        <f t="shared" ref="C32:P32" si="5">MEDIAN(C22:C29)</f>
        <v>88.68</v>
      </c>
      <c r="D32" s="53">
        <f t="shared" si="5"/>
        <v>17.600000000000001</v>
      </c>
      <c r="E32" s="156">
        <f t="shared" si="5"/>
        <v>3.992</v>
      </c>
      <c r="F32" s="180">
        <f t="shared" si="5"/>
        <v>4.5449999999999999</v>
      </c>
      <c r="G32" s="156">
        <f t="shared" si="5"/>
        <v>2.972</v>
      </c>
      <c r="H32" s="180">
        <f t="shared" si="5"/>
        <v>1.3089999999999999</v>
      </c>
      <c r="I32" s="183">
        <f t="shared" si="5"/>
        <v>0.501</v>
      </c>
      <c r="J32" s="180">
        <f t="shared" si="5"/>
        <v>0.13200000000000001</v>
      </c>
      <c r="K32" s="162">
        <f t="shared" si="5"/>
        <v>16.515000000000001</v>
      </c>
      <c r="L32" s="186">
        <f t="shared" si="5"/>
        <v>105.35499999999999</v>
      </c>
      <c r="M32" s="186">
        <f t="shared" si="5"/>
        <v>112.45</v>
      </c>
      <c r="N32" s="186">
        <f t="shared" si="5"/>
        <v>227.4</v>
      </c>
      <c r="O32" s="162">
        <f t="shared" si="5"/>
        <v>9.1365000000000016</v>
      </c>
      <c r="P32" s="162">
        <f t="shared" si="5"/>
        <v>3.3929999999999998</v>
      </c>
      <c r="Q32" s="162"/>
      <c r="R32" s="162">
        <f>MEDIAN(R22:R29)</f>
        <v>4.5079999999999991</v>
      </c>
      <c r="S32" s="189">
        <f>MEDIAN(S22:S29)</f>
        <v>11810</v>
      </c>
      <c r="T32" s="186">
        <f>MEDIAN(T22:T29)</f>
        <v>56.02</v>
      </c>
      <c r="U32" s="186">
        <f>MEDIAN(U22:U29)</f>
        <v>61.62</v>
      </c>
      <c r="V32" s="162"/>
      <c r="W32" s="162"/>
      <c r="X32" s="162"/>
      <c r="Y32" s="162"/>
      <c r="Z32" s="156"/>
      <c r="AA32"/>
      <c r="AB32"/>
      <c r="AC32"/>
    </row>
    <row r="33" spans="1:29">
      <c r="C33" s="12"/>
      <c r="D33" s="12"/>
      <c r="E33" s="12"/>
      <c r="F33" s="12"/>
      <c r="G33" s="12"/>
      <c r="H33" s="23"/>
      <c r="I33" s="23"/>
      <c r="J33" s="23"/>
      <c r="AC33"/>
    </row>
    <row r="34" spans="1:29" ht="15.75" thickBot="1">
      <c r="C34" s="12"/>
      <c r="D34" s="12"/>
      <c r="E34" s="12"/>
      <c r="F34" s="12"/>
      <c r="G34" s="12"/>
      <c r="H34" s="23"/>
      <c r="I34" s="23"/>
      <c r="J34" s="23"/>
      <c r="AC34"/>
    </row>
    <row r="35" spans="1:29" s="4" customFormat="1" ht="60" customHeight="1">
      <c r="A35" s="41" t="s">
        <v>4</v>
      </c>
      <c r="B35" s="42" t="s">
        <v>3</v>
      </c>
      <c r="C35" s="62" t="s">
        <v>54</v>
      </c>
      <c r="D35" s="63" t="s">
        <v>55</v>
      </c>
      <c r="E35" s="43" t="s">
        <v>79</v>
      </c>
      <c r="F35" s="43" t="s">
        <v>56</v>
      </c>
      <c r="G35" s="43" t="s">
        <v>57</v>
      </c>
      <c r="H35" s="64" t="s">
        <v>58</v>
      </c>
      <c r="I35" s="64" t="s">
        <v>59</v>
      </c>
      <c r="J35" s="64" t="s">
        <v>60</v>
      </c>
      <c r="K35" s="43" t="s">
        <v>61</v>
      </c>
      <c r="L35" s="43" t="s">
        <v>37</v>
      </c>
      <c r="M35" s="43" t="s">
        <v>38</v>
      </c>
      <c r="N35" s="43" t="s">
        <v>40</v>
      </c>
      <c r="O35" s="43" t="s">
        <v>114</v>
      </c>
      <c r="P35" s="43" t="s">
        <v>180</v>
      </c>
      <c r="Q35" s="43" t="s">
        <v>49</v>
      </c>
      <c r="R35" s="43" t="s">
        <v>75</v>
      </c>
      <c r="S35" s="43" t="s">
        <v>163</v>
      </c>
      <c r="T35" s="43" t="s">
        <v>138</v>
      </c>
      <c r="U35" s="43" t="s">
        <v>80</v>
      </c>
      <c r="V35" s="43" t="s">
        <v>81</v>
      </c>
    </row>
    <row r="36" spans="1:29">
      <c r="A36" s="27" t="s">
        <v>240</v>
      </c>
      <c r="B36" s="30">
        <v>24002933</v>
      </c>
      <c r="C36" s="31">
        <v>87.66</v>
      </c>
      <c r="D36" s="35">
        <v>27.95</v>
      </c>
      <c r="E36" s="37">
        <v>3.0350000000000001</v>
      </c>
      <c r="F36" s="35">
        <v>10.87</v>
      </c>
      <c r="G36" s="37">
        <v>13.01</v>
      </c>
      <c r="H36" s="35">
        <v>1.325</v>
      </c>
      <c r="I36" s="54">
        <v>1.1399999999999999</v>
      </c>
      <c r="J36" s="35">
        <v>0.91200000000000003</v>
      </c>
      <c r="K36" s="37">
        <v>0.80400000000000005</v>
      </c>
      <c r="L36" s="38">
        <v>82.2</v>
      </c>
      <c r="M36" s="38">
        <v>359.1</v>
      </c>
      <c r="N36" s="38">
        <v>313.2</v>
      </c>
      <c r="O36" s="38">
        <v>767.8</v>
      </c>
      <c r="P36" s="38"/>
      <c r="Q36" s="38">
        <v>59410</v>
      </c>
      <c r="R36" s="29"/>
      <c r="S36" s="29"/>
      <c r="T36" s="29"/>
      <c r="U36" s="32"/>
      <c r="V36" s="32"/>
      <c r="W36"/>
      <c r="X36"/>
      <c r="Y36"/>
      <c r="Z36"/>
      <c r="AA36"/>
      <c r="AB36"/>
      <c r="AC36"/>
    </row>
    <row r="37" spans="1:29">
      <c r="A37" s="27" t="s">
        <v>240</v>
      </c>
      <c r="B37" s="30">
        <v>24002904</v>
      </c>
      <c r="C37" s="31">
        <v>89.2</v>
      </c>
      <c r="D37" s="35">
        <v>19.16</v>
      </c>
      <c r="E37" s="37">
        <v>2.742</v>
      </c>
      <c r="F37" s="35">
        <v>9.8109999999999999</v>
      </c>
      <c r="G37" s="37">
        <v>6.6710000000000003</v>
      </c>
      <c r="H37" s="35">
        <v>1.8009999999999999</v>
      </c>
      <c r="I37" s="54">
        <v>0.58150000000000002</v>
      </c>
      <c r="J37" s="35">
        <v>0.65500000000000003</v>
      </c>
      <c r="K37" s="37">
        <v>0.49199999999999999</v>
      </c>
      <c r="L37" s="38">
        <v>48.69</v>
      </c>
      <c r="M37" s="38">
        <v>214.6</v>
      </c>
      <c r="N37" s="38">
        <v>124.4</v>
      </c>
      <c r="O37" s="38"/>
      <c r="P37" s="38"/>
      <c r="Q37" s="38">
        <v>13520</v>
      </c>
      <c r="R37" s="29"/>
      <c r="S37" s="29"/>
      <c r="T37" s="29">
        <v>0.33550000000000002</v>
      </c>
      <c r="U37" s="32"/>
      <c r="V37" s="32"/>
      <c r="W37"/>
      <c r="X37"/>
      <c r="Y37"/>
      <c r="Z37"/>
      <c r="AA37"/>
      <c r="AB37"/>
      <c r="AC37"/>
    </row>
    <row r="38" spans="1:29">
      <c r="A38" s="27" t="s">
        <v>240</v>
      </c>
      <c r="B38" s="30">
        <v>24002191</v>
      </c>
      <c r="C38" s="31">
        <v>88.91</v>
      </c>
      <c r="D38" s="35">
        <v>19.28</v>
      </c>
      <c r="E38" s="34"/>
      <c r="F38" s="35"/>
      <c r="G38" s="29"/>
      <c r="H38" s="35"/>
      <c r="I38" s="54"/>
      <c r="J38" s="35"/>
      <c r="K38" s="37"/>
      <c r="L38" s="38"/>
      <c r="M38" s="38"/>
      <c r="N38" s="38"/>
      <c r="O38" s="38"/>
      <c r="P38" s="38"/>
      <c r="Q38" s="29"/>
      <c r="R38" s="29"/>
      <c r="S38" s="29"/>
      <c r="T38" s="29"/>
      <c r="U38" s="28" t="s">
        <v>242</v>
      </c>
      <c r="V38" s="28" t="s">
        <v>242</v>
      </c>
      <c r="W38"/>
      <c r="X38"/>
      <c r="Y38"/>
      <c r="Z38"/>
      <c r="AA38"/>
      <c r="AB38"/>
      <c r="AC38"/>
    </row>
    <row r="39" spans="1:29">
      <c r="A39" s="27" t="s">
        <v>239</v>
      </c>
      <c r="B39" s="30">
        <v>24003191</v>
      </c>
      <c r="C39" s="31">
        <v>99.43</v>
      </c>
      <c r="D39" s="34"/>
      <c r="E39" s="34"/>
      <c r="F39" s="36"/>
      <c r="G39" s="29"/>
      <c r="H39" s="35">
        <v>17.78</v>
      </c>
      <c r="I39" s="54">
        <v>1.105</v>
      </c>
      <c r="J39" s="35">
        <v>9.1</v>
      </c>
      <c r="K39" s="37">
        <v>11.75</v>
      </c>
      <c r="L39" s="38">
        <v>1944</v>
      </c>
      <c r="M39" s="38">
        <v>5405</v>
      </c>
      <c r="N39" s="38">
        <v>3496</v>
      </c>
      <c r="O39" s="72"/>
      <c r="P39" s="38"/>
      <c r="Q39" s="38">
        <v>694400</v>
      </c>
      <c r="R39" s="38">
        <v>4771</v>
      </c>
      <c r="S39" s="29"/>
      <c r="T39" s="29"/>
      <c r="U39" s="32"/>
      <c r="V39" s="32"/>
      <c r="W39"/>
      <c r="X39"/>
      <c r="Y39"/>
      <c r="Z39"/>
      <c r="AA39"/>
      <c r="AB39"/>
      <c r="AC39"/>
    </row>
    <row r="40" spans="1:29">
      <c r="A40" s="27" t="s">
        <v>239</v>
      </c>
      <c r="B40" s="30">
        <v>24003134</v>
      </c>
      <c r="C40" s="31">
        <v>97.51</v>
      </c>
      <c r="D40" s="34"/>
      <c r="E40" s="34"/>
      <c r="F40" s="36"/>
      <c r="G40" s="29"/>
      <c r="H40" s="35">
        <v>10.41</v>
      </c>
      <c r="I40" s="54">
        <v>4.9279999999999999</v>
      </c>
      <c r="J40" s="35">
        <v>10.1</v>
      </c>
      <c r="K40" s="37">
        <v>9.5739999999999998</v>
      </c>
      <c r="L40" s="38">
        <v>617</v>
      </c>
      <c r="M40" s="38">
        <v>1998</v>
      </c>
      <c r="N40" s="38">
        <v>1068</v>
      </c>
      <c r="O40" s="72"/>
      <c r="P40" s="38"/>
      <c r="Q40" s="38">
        <v>610300</v>
      </c>
      <c r="R40" s="38">
        <v>2764</v>
      </c>
      <c r="S40" s="38">
        <v>3040</v>
      </c>
      <c r="T40" s="38"/>
      <c r="U40" s="32"/>
      <c r="V40" s="32"/>
      <c r="W40"/>
      <c r="X40"/>
      <c r="Y40"/>
      <c r="Z40"/>
      <c r="AA40"/>
      <c r="AB40"/>
      <c r="AC40"/>
    </row>
    <row r="41" spans="1:29">
      <c r="A41" s="200" t="s">
        <v>239</v>
      </c>
      <c r="B41" s="30">
        <v>24002912</v>
      </c>
      <c r="C41" s="31">
        <v>90.82</v>
      </c>
      <c r="D41" s="34"/>
      <c r="E41" s="34"/>
      <c r="F41" s="36"/>
      <c r="G41" s="29"/>
      <c r="H41" s="35">
        <v>6.702</v>
      </c>
      <c r="I41" s="54"/>
      <c r="J41" s="35"/>
      <c r="K41" s="37">
        <v>2.121</v>
      </c>
      <c r="L41" s="38">
        <v>3022</v>
      </c>
      <c r="M41" s="38">
        <v>7804</v>
      </c>
      <c r="N41" s="38">
        <v>6842</v>
      </c>
      <c r="O41" s="38">
        <v>9626</v>
      </c>
      <c r="P41" s="38"/>
      <c r="Q41" s="191">
        <v>603000</v>
      </c>
      <c r="R41" s="191">
        <v>3010</v>
      </c>
      <c r="S41" s="191">
        <v>3311</v>
      </c>
      <c r="T41" s="38"/>
      <c r="U41" s="32"/>
      <c r="V41" s="32"/>
      <c r="W41"/>
      <c r="X41"/>
      <c r="Y41"/>
      <c r="Z41"/>
      <c r="AA41"/>
      <c r="AB41"/>
      <c r="AC41"/>
    </row>
    <row r="42" spans="1:29">
      <c r="A42" s="27" t="s">
        <v>239</v>
      </c>
      <c r="B42" s="30">
        <v>24002870</v>
      </c>
      <c r="C42" s="31">
        <v>99.51</v>
      </c>
      <c r="D42" s="34"/>
      <c r="E42" s="34"/>
      <c r="F42" s="36"/>
      <c r="G42" s="29"/>
      <c r="H42" s="35">
        <v>17.38</v>
      </c>
      <c r="I42" s="54">
        <v>0.52580000000000005</v>
      </c>
      <c r="J42" s="35">
        <v>7.5380000000000003</v>
      </c>
      <c r="K42" s="37">
        <v>7.2270000000000003</v>
      </c>
      <c r="L42" s="38">
        <v>876</v>
      </c>
      <c r="M42" s="38">
        <v>3533</v>
      </c>
      <c r="N42" s="38">
        <v>3255</v>
      </c>
      <c r="O42" s="38"/>
      <c r="P42" s="38">
        <v>55250</v>
      </c>
      <c r="Q42" s="38">
        <v>275400</v>
      </c>
      <c r="R42" s="38">
        <v>3219</v>
      </c>
      <c r="S42" s="38">
        <v>3541</v>
      </c>
      <c r="T42" s="38"/>
      <c r="U42" s="32"/>
      <c r="V42" s="32"/>
      <c r="W42"/>
      <c r="X42"/>
      <c r="Y42"/>
      <c r="Z42"/>
      <c r="AA42"/>
      <c r="AB42"/>
      <c r="AC42"/>
    </row>
    <row r="43" spans="1:29">
      <c r="A43" s="27" t="s">
        <v>239</v>
      </c>
      <c r="B43" s="30">
        <v>24002904</v>
      </c>
      <c r="C43" s="31">
        <v>99.46</v>
      </c>
      <c r="D43" s="34"/>
      <c r="E43" s="34"/>
      <c r="F43" s="35"/>
      <c r="G43" s="29"/>
      <c r="H43" s="35">
        <v>18.62</v>
      </c>
      <c r="I43" s="54"/>
      <c r="J43" s="35">
        <v>11.12</v>
      </c>
      <c r="K43" s="37">
        <v>7.3929999999999998</v>
      </c>
      <c r="L43" s="38">
        <v>1670</v>
      </c>
      <c r="M43" s="38">
        <v>6048</v>
      </c>
      <c r="N43" s="38">
        <v>3195</v>
      </c>
      <c r="O43" s="38"/>
      <c r="P43" s="38"/>
      <c r="Q43" s="38">
        <v>392500</v>
      </c>
      <c r="R43" s="38">
        <v>1851</v>
      </c>
      <c r="S43" s="38">
        <v>2036</v>
      </c>
      <c r="T43" s="38"/>
      <c r="U43" s="32"/>
      <c r="V43" s="32"/>
      <c r="W43"/>
      <c r="X43"/>
      <c r="Y43"/>
      <c r="Z43"/>
      <c r="AA43"/>
      <c r="AB43"/>
      <c r="AC43"/>
    </row>
    <row r="44" spans="1:29">
      <c r="A44" s="27" t="s">
        <v>239</v>
      </c>
      <c r="B44" s="30">
        <v>24002580</v>
      </c>
      <c r="C44" s="31">
        <v>99.02</v>
      </c>
      <c r="D44" s="34"/>
      <c r="E44" s="34"/>
      <c r="F44" s="35"/>
      <c r="G44" s="29"/>
      <c r="H44" s="35">
        <v>19.13</v>
      </c>
      <c r="I44" s="54">
        <v>4.3609999999999998</v>
      </c>
      <c r="J44" s="35">
        <v>10.050000000000001</v>
      </c>
      <c r="K44" s="37">
        <v>3.3740000000000001</v>
      </c>
      <c r="L44" s="38">
        <v>1002</v>
      </c>
      <c r="M44" s="38">
        <v>6253</v>
      </c>
      <c r="N44" s="38">
        <v>4251</v>
      </c>
      <c r="O44" s="38">
        <v>3797</v>
      </c>
      <c r="P44" s="38"/>
      <c r="Q44" s="38">
        <v>275600</v>
      </c>
      <c r="R44" s="38">
        <v>1432</v>
      </c>
      <c r="S44" s="38">
        <v>1575</v>
      </c>
      <c r="T44" s="38"/>
      <c r="U44" s="32"/>
      <c r="V44" s="32"/>
      <c r="W44"/>
      <c r="X44"/>
      <c r="Y44"/>
      <c r="Z44"/>
      <c r="AA44"/>
      <c r="AB44"/>
      <c r="AC44"/>
    </row>
    <row r="45" spans="1:29" s="1" customFormat="1">
      <c r="A45" s="55" t="s">
        <v>0</v>
      </c>
      <c r="B45" s="56"/>
      <c r="C45" s="47">
        <f>MIN(C36:C44)</f>
        <v>87.66</v>
      </c>
      <c r="D45" s="47">
        <f>MIN(D36:D44)</f>
        <v>19.16</v>
      </c>
      <c r="E45" s="154">
        <f>MIN(E36:E44)</f>
        <v>2.742</v>
      </c>
      <c r="F45" s="161">
        <f>MIN(F36:F44)</f>
        <v>9.8109999999999999</v>
      </c>
      <c r="G45" s="154">
        <f>MIN(G36:G44)</f>
        <v>6.6710000000000003</v>
      </c>
      <c r="H45" s="161">
        <f>MIN(H36:H44)</f>
        <v>1.325</v>
      </c>
      <c r="I45" s="181">
        <f>MIN(I36:I44)</f>
        <v>0.52580000000000005</v>
      </c>
      <c r="J45" s="161">
        <f>MIN(J36:J44)</f>
        <v>0.65500000000000003</v>
      </c>
      <c r="K45" s="178">
        <f>MIN(K36:K44)</f>
        <v>0.49199999999999999</v>
      </c>
      <c r="L45" s="187">
        <f>MIN(L36:L44)</f>
        <v>48.69</v>
      </c>
      <c r="M45" s="187">
        <f>MIN(M36:M44)</f>
        <v>214.6</v>
      </c>
      <c r="N45" s="187">
        <f>MIN(N36:N44)</f>
        <v>124.4</v>
      </c>
      <c r="O45" s="187">
        <f>MIN(O36:O44)</f>
        <v>767.8</v>
      </c>
      <c r="P45" s="154"/>
      <c r="Q45" s="158">
        <f>MIN(Q36:Q44)</f>
        <v>13520</v>
      </c>
      <c r="R45" s="158">
        <f>MIN(R36:R44)</f>
        <v>1432</v>
      </c>
      <c r="S45" s="158">
        <f>MIN(S36:S44)</f>
        <v>1575</v>
      </c>
      <c r="T45" s="154"/>
      <c r="U45" s="154"/>
      <c r="V45" s="154"/>
    </row>
    <row r="46" spans="1:29" s="1" customFormat="1">
      <c r="A46" s="57" t="s">
        <v>1</v>
      </c>
      <c r="B46" s="58"/>
      <c r="C46" s="50">
        <f>MAX(C36:C44)</f>
        <v>99.51</v>
      </c>
      <c r="D46" s="50">
        <f>MAX(D36:D44)</f>
        <v>27.95</v>
      </c>
      <c r="E46" s="155">
        <f>MAX(E36:E44)</f>
        <v>3.0350000000000001</v>
      </c>
      <c r="F46" s="167">
        <f>MAX(F36:F44)</f>
        <v>10.87</v>
      </c>
      <c r="G46" s="155">
        <f>MAX(G36:G44)</f>
        <v>13.01</v>
      </c>
      <c r="H46" s="167">
        <f>MAX(H36:H44)</f>
        <v>19.13</v>
      </c>
      <c r="I46" s="182">
        <f>MAX(I36:I44)</f>
        <v>4.9279999999999999</v>
      </c>
      <c r="J46" s="167">
        <f>MAX(J36:J44)</f>
        <v>11.12</v>
      </c>
      <c r="K46" s="179">
        <f>MAX(K36:K44)</f>
        <v>11.75</v>
      </c>
      <c r="L46" s="188">
        <f>MAX(L36:L44)</f>
        <v>3022</v>
      </c>
      <c r="M46" s="188">
        <f>MAX(M36:M44)</f>
        <v>7804</v>
      </c>
      <c r="N46" s="188">
        <f>MAX(N36:N44)</f>
        <v>6842</v>
      </c>
      <c r="O46" s="188">
        <f>MAX(O36:O44)</f>
        <v>9626</v>
      </c>
      <c r="P46" s="155"/>
      <c r="Q46" s="152">
        <f>MAX(Q36:Q44)</f>
        <v>694400</v>
      </c>
      <c r="R46" s="152">
        <f>MAX(R36:R44)</f>
        <v>4771</v>
      </c>
      <c r="S46" s="152">
        <f>MAX(S36:S44)</f>
        <v>3541</v>
      </c>
      <c r="T46" s="155"/>
      <c r="U46" s="50"/>
      <c r="V46" s="155"/>
    </row>
    <row r="47" spans="1:29" s="1" customFormat="1" ht="15.75" thickBot="1">
      <c r="A47" s="59" t="s">
        <v>2</v>
      </c>
      <c r="B47" s="60"/>
      <c r="C47" s="53">
        <f>MEDIAN(C36:C44)</f>
        <v>97.51</v>
      </c>
      <c r="D47" s="53">
        <f>MEDIAN(D36:D44)</f>
        <v>19.28</v>
      </c>
      <c r="E47" s="156">
        <f>MEDIAN(E36:E44)</f>
        <v>2.8885000000000001</v>
      </c>
      <c r="F47" s="162">
        <f>MEDIAN(F36:F44)</f>
        <v>10.340499999999999</v>
      </c>
      <c r="G47" s="156">
        <f>MEDIAN(G36:G44)</f>
        <v>9.8405000000000005</v>
      </c>
      <c r="H47" s="162">
        <f>MEDIAN(H36:H44)</f>
        <v>13.895</v>
      </c>
      <c r="I47" s="183">
        <f>MEDIAN(I36:I44)</f>
        <v>1.1225000000000001</v>
      </c>
      <c r="J47" s="162">
        <f>MEDIAN(J36:J44)</f>
        <v>9.1</v>
      </c>
      <c r="K47" s="180">
        <f>MEDIAN(K36:K44)</f>
        <v>5.3005000000000004</v>
      </c>
      <c r="L47" s="189">
        <f>MEDIAN(L36:L44)</f>
        <v>939</v>
      </c>
      <c r="M47" s="189">
        <f>MEDIAN(M36:M44)</f>
        <v>4469</v>
      </c>
      <c r="N47" s="189">
        <f>MEDIAN(N36:N44)</f>
        <v>3225</v>
      </c>
      <c r="O47" s="189">
        <f>MEDIAN(O36:O44)</f>
        <v>3797</v>
      </c>
      <c r="P47" s="156"/>
      <c r="Q47" s="159">
        <f>MEDIAN(Q36:Q44)</f>
        <v>334050</v>
      </c>
      <c r="R47" s="159">
        <f>MEDIAN(R36:R44)</f>
        <v>2887</v>
      </c>
      <c r="S47" s="159">
        <f>MEDIAN(S36:S44)</f>
        <v>3040</v>
      </c>
      <c r="T47" s="156"/>
      <c r="U47" s="156"/>
      <c r="V47" s="156"/>
    </row>
    <row r="48" spans="1:29">
      <c r="C48" s="12"/>
      <c r="D48" s="12"/>
      <c r="E48" s="12"/>
      <c r="F48" s="12"/>
      <c r="G48" s="23"/>
      <c r="H48" s="23"/>
      <c r="I48" s="23"/>
      <c r="L48" s="12"/>
      <c r="M48" s="12"/>
      <c r="N48" s="12"/>
      <c r="AC48"/>
    </row>
    <row r="49" spans="1:29" ht="15.75" thickBot="1">
      <c r="C49" s="12"/>
      <c r="D49" s="12"/>
      <c r="E49" s="12"/>
      <c r="F49" s="12"/>
      <c r="G49" s="12"/>
      <c r="H49" s="23"/>
      <c r="I49" s="23"/>
      <c r="J49" s="23"/>
      <c r="M49" s="12"/>
      <c r="N49" s="12"/>
      <c r="O49" s="12"/>
    </row>
    <row r="50" spans="1:29" ht="60" customHeight="1">
      <c r="A50" s="65" t="s">
        <v>159</v>
      </c>
      <c r="B50" s="42" t="s">
        <v>3</v>
      </c>
      <c r="C50" s="43" t="s">
        <v>54</v>
      </c>
      <c r="D50" s="44" t="s">
        <v>55</v>
      </c>
      <c r="E50" s="43" t="s">
        <v>113</v>
      </c>
      <c r="F50" s="43" t="s">
        <v>56</v>
      </c>
      <c r="G50" s="43" t="s">
        <v>57</v>
      </c>
      <c r="H50" s="43" t="s">
        <v>58</v>
      </c>
      <c r="I50" s="43" t="s">
        <v>59</v>
      </c>
      <c r="J50" s="43" t="s">
        <v>160</v>
      </c>
      <c r="K50" s="43" t="s">
        <v>37</v>
      </c>
      <c r="L50" s="43" t="s">
        <v>38</v>
      </c>
      <c r="M50" s="43" t="s">
        <v>40</v>
      </c>
      <c r="N50" s="43" t="s">
        <v>156</v>
      </c>
      <c r="O50" s="43" t="s">
        <v>184</v>
      </c>
      <c r="P50" s="43" t="s">
        <v>49</v>
      </c>
      <c r="Q50" s="43" t="s">
        <v>157</v>
      </c>
      <c r="R50" s="43" t="s">
        <v>163</v>
      </c>
      <c r="X50"/>
      <c r="Y50"/>
      <c r="Z50"/>
      <c r="AA50"/>
      <c r="AB50"/>
      <c r="AC50"/>
    </row>
    <row r="51" spans="1:29">
      <c r="A51" s="27" t="s">
        <v>256</v>
      </c>
      <c r="B51" s="30">
        <v>24003109</v>
      </c>
      <c r="C51" s="35">
        <v>95.92</v>
      </c>
      <c r="D51" s="35">
        <v>34.36</v>
      </c>
      <c r="E51" s="35">
        <v>12.77</v>
      </c>
      <c r="F51" s="37">
        <v>6.9139999999999997</v>
      </c>
      <c r="G51" s="37">
        <v>1.609</v>
      </c>
      <c r="H51" s="37">
        <v>1.44</v>
      </c>
      <c r="I51" s="37">
        <v>1.1859999999999999</v>
      </c>
      <c r="J51" s="35">
        <v>0.11</v>
      </c>
      <c r="K51" s="34">
        <v>13.57</v>
      </c>
      <c r="L51" s="34">
        <v>129.30000000000001</v>
      </c>
      <c r="M51" s="35">
        <v>51.43</v>
      </c>
      <c r="N51" s="29"/>
      <c r="O51" s="38">
        <v>1814</v>
      </c>
      <c r="P51" s="38">
        <v>46000</v>
      </c>
      <c r="Q51" s="34">
        <v>124.4</v>
      </c>
      <c r="R51" s="34">
        <v>136.80000000000001</v>
      </c>
      <c r="S51"/>
      <c r="T51"/>
      <c r="U51"/>
      <c r="V51"/>
      <c r="W51"/>
      <c r="X51"/>
      <c r="Y51"/>
      <c r="Z51"/>
      <c r="AA51"/>
      <c r="AB51"/>
      <c r="AC51"/>
    </row>
    <row r="52" spans="1:29">
      <c r="A52" s="27" t="s">
        <v>255</v>
      </c>
      <c r="B52" s="30">
        <v>24003109</v>
      </c>
      <c r="C52" s="35">
        <v>91.81</v>
      </c>
      <c r="D52" s="35">
        <v>26.77</v>
      </c>
      <c r="E52" s="35">
        <v>13.93</v>
      </c>
      <c r="F52" s="37">
        <v>7.2880000000000003</v>
      </c>
      <c r="G52" s="37">
        <v>1.931</v>
      </c>
      <c r="H52" s="37">
        <v>1.5149999999999999</v>
      </c>
      <c r="I52" s="37">
        <v>1.2250000000000001</v>
      </c>
      <c r="J52" s="29"/>
      <c r="K52" s="34">
        <v>18.2</v>
      </c>
      <c r="L52" s="34">
        <v>164.1</v>
      </c>
      <c r="M52" s="35">
        <v>60.91</v>
      </c>
      <c r="N52" s="29"/>
      <c r="O52" s="29"/>
      <c r="P52" s="38">
        <v>43840</v>
      </c>
      <c r="Q52" s="34">
        <v>244.8</v>
      </c>
      <c r="R52" s="34">
        <v>269.3</v>
      </c>
      <c r="S52"/>
      <c r="T52"/>
      <c r="U52"/>
      <c r="V52"/>
      <c r="W52"/>
      <c r="X52"/>
      <c r="Y52"/>
      <c r="Z52"/>
      <c r="AA52"/>
      <c r="AB52"/>
      <c r="AC52"/>
    </row>
    <row r="53" spans="1:29">
      <c r="A53" s="27" t="s">
        <v>255</v>
      </c>
      <c r="B53" s="30">
        <v>24002826</v>
      </c>
      <c r="C53" s="35">
        <v>89.23</v>
      </c>
      <c r="D53" s="35">
        <v>17.57</v>
      </c>
      <c r="E53" s="35">
        <v>7.2050000000000001</v>
      </c>
      <c r="F53" s="37">
        <v>6.875</v>
      </c>
      <c r="G53" s="37">
        <v>4.0140000000000002</v>
      </c>
      <c r="H53" s="29"/>
      <c r="I53" s="29"/>
      <c r="J53" s="29"/>
      <c r="K53" s="34">
        <v>14.9</v>
      </c>
      <c r="L53" s="34">
        <v>139.9</v>
      </c>
      <c r="M53" s="35">
        <v>52.5</v>
      </c>
      <c r="N53" s="34">
        <v>202.1</v>
      </c>
      <c r="O53" s="29"/>
      <c r="P53" s="38">
        <v>7125</v>
      </c>
      <c r="Q53" s="34">
        <v>90.5</v>
      </c>
      <c r="R53" s="34">
        <v>99.55</v>
      </c>
      <c r="S53"/>
      <c r="T53"/>
      <c r="U53"/>
      <c r="V53"/>
      <c r="W53"/>
      <c r="X53"/>
      <c r="Y53"/>
      <c r="Z53"/>
      <c r="AA53"/>
      <c r="AB53"/>
      <c r="AC53"/>
    </row>
    <row r="54" spans="1:29">
      <c r="A54" s="55" t="s">
        <v>0</v>
      </c>
      <c r="B54" s="66"/>
      <c r="C54" s="47">
        <f>MIN(C51:C53)</f>
        <v>89.23</v>
      </c>
      <c r="D54" s="47">
        <f>MIN(D51:D53)</f>
        <v>17.57</v>
      </c>
      <c r="E54" s="161">
        <f>MIN(E51:E53)</f>
        <v>7.2050000000000001</v>
      </c>
      <c r="F54" s="154">
        <f>MIN(F51:F53)</f>
        <v>6.875</v>
      </c>
      <c r="G54" s="154">
        <f>MIN(G51:G53)</f>
        <v>1.609</v>
      </c>
      <c r="H54" s="154">
        <f>MIN(H51:H53)</f>
        <v>1.44</v>
      </c>
      <c r="I54" s="154">
        <f>MIN(I51:I53)</f>
        <v>1.1859999999999999</v>
      </c>
      <c r="J54" s="47"/>
      <c r="K54" s="184">
        <f>MIN(K51:K53)</f>
        <v>13.57</v>
      </c>
      <c r="L54" s="157">
        <f>MIN(L51:L53)</f>
        <v>129.30000000000001</v>
      </c>
      <c r="M54" s="47">
        <f>MIN(M51:M53)</f>
        <v>51.43</v>
      </c>
      <c r="N54" s="47"/>
      <c r="O54" s="47"/>
      <c r="P54" s="158">
        <f>MIN(P51:P53)</f>
        <v>7125</v>
      </c>
      <c r="Q54" s="184">
        <f>MIN(Q51:Q53)</f>
        <v>90.5</v>
      </c>
      <c r="R54" s="184">
        <f>MIN(R51:R53)</f>
        <v>99.55</v>
      </c>
      <c r="S54"/>
      <c r="T54"/>
      <c r="U54"/>
      <c r="V54"/>
      <c r="W54"/>
      <c r="X54"/>
      <c r="Y54"/>
      <c r="Z54"/>
      <c r="AA54"/>
      <c r="AB54"/>
      <c r="AC54"/>
    </row>
    <row r="55" spans="1:29">
      <c r="A55" s="57" t="s">
        <v>1</v>
      </c>
      <c r="B55" s="67"/>
      <c r="C55" s="50">
        <f>MAX(C51:C53)</f>
        <v>95.92</v>
      </c>
      <c r="D55" s="50">
        <f>MAX(D51:D53)</f>
        <v>34.36</v>
      </c>
      <c r="E55" s="167">
        <f>MAX(E51:E53)</f>
        <v>13.93</v>
      </c>
      <c r="F55" s="155">
        <f>MAX(F51:F53)</f>
        <v>7.2880000000000003</v>
      </c>
      <c r="G55" s="155">
        <f>MAX(G51:G53)</f>
        <v>4.0140000000000002</v>
      </c>
      <c r="H55" s="155">
        <f>MAX(H51:H53)</f>
        <v>1.5149999999999999</v>
      </c>
      <c r="I55" s="155">
        <f>MAX(I51:I53)</f>
        <v>1.2250000000000001</v>
      </c>
      <c r="J55" s="50"/>
      <c r="K55" s="185">
        <f>MAX(K51:K53)</f>
        <v>18.2</v>
      </c>
      <c r="L55" s="151">
        <f>MAX(L51:L53)</f>
        <v>164.1</v>
      </c>
      <c r="M55" s="50">
        <f>MAX(M51:M53)</f>
        <v>60.91</v>
      </c>
      <c r="N55" s="50"/>
      <c r="O55" s="50"/>
      <c r="P55" s="152">
        <f>MAX(P51:P53)</f>
        <v>46000</v>
      </c>
      <c r="Q55" s="185">
        <f>MAX(Q51:Q53)</f>
        <v>244.8</v>
      </c>
      <c r="R55" s="185">
        <f>MAX(R51:R53)</f>
        <v>269.3</v>
      </c>
      <c r="S55"/>
      <c r="T55"/>
      <c r="U55"/>
      <c r="V55"/>
      <c r="W55"/>
      <c r="X55"/>
      <c r="Y55"/>
      <c r="Z55"/>
      <c r="AA55"/>
      <c r="AB55"/>
      <c r="AC55"/>
    </row>
    <row r="56" spans="1:29" ht="15.75" thickBot="1">
      <c r="A56" s="59" t="s">
        <v>2</v>
      </c>
      <c r="B56" s="68"/>
      <c r="C56" s="53">
        <f>MEDIAN(C51:C53)</f>
        <v>91.81</v>
      </c>
      <c r="D56" s="53">
        <f>MEDIAN(D51:D53)</f>
        <v>26.77</v>
      </c>
      <c r="E56" s="162">
        <f>MEDIAN(E51:E53)</f>
        <v>12.77</v>
      </c>
      <c r="F56" s="156">
        <f>MEDIAN(F51:F53)</f>
        <v>6.9139999999999997</v>
      </c>
      <c r="G56" s="156">
        <f>MEDIAN(G51:G53)</f>
        <v>1.931</v>
      </c>
      <c r="H56" s="156">
        <f>MEDIAN(H51:H53)</f>
        <v>1.4775</v>
      </c>
      <c r="I56" s="156">
        <f>MEDIAN(I51:I53)</f>
        <v>1.2055</v>
      </c>
      <c r="J56" s="53"/>
      <c r="K56" s="186">
        <f>MEDIAN(K51:K53)</f>
        <v>14.9</v>
      </c>
      <c r="L56" s="153">
        <f>MEDIAN(L51:L53)</f>
        <v>139.9</v>
      </c>
      <c r="M56" s="53">
        <f>MEDIAN(M51:M53)</f>
        <v>52.5</v>
      </c>
      <c r="N56" s="53"/>
      <c r="O56" s="53"/>
      <c r="P56" s="159">
        <f>MEDIAN(P51:P53)</f>
        <v>43840</v>
      </c>
      <c r="Q56" s="186">
        <f>MEDIAN(Q51:Q53)</f>
        <v>124.4</v>
      </c>
      <c r="R56" s="186">
        <f>MEDIAN(R51:R53)</f>
        <v>136.80000000000001</v>
      </c>
      <c r="S56"/>
      <c r="T56"/>
      <c r="U56"/>
      <c r="V56"/>
      <c r="W56"/>
      <c r="X56"/>
      <c r="Y56"/>
      <c r="Z56"/>
      <c r="AA56"/>
      <c r="AB56"/>
      <c r="AC56"/>
    </row>
    <row r="57" spans="1:29">
      <c r="C57" s="12"/>
      <c r="D57" s="12"/>
      <c r="E57" s="12"/>
      <c r="F57" s="12"/>
      <c r="G57" s="12"/>
      <c r="H57" s="23"/>
      <c r="I57" s="23"/>
      <c r="J57" s="23"/>
      <c r="M57" s="12"/>
      <c r="N57" s="12"/>
      <c r="O57" s="12"/>
    </row>
    <row r="58" spans="1:29" ht="15.75" thickBot="1">
      <c r="C58" s="12"/>
      <c r="D58" s="12"/>
      <c r="E58" s="12"/>
      <c r="F58" s="12"/>
      <c r="G58" s="12"/>
      <c r="H58" s="23"/>
      <c r="I58" s="23"/>
      <c r="J58" s="23"/>
      <c r="M58" s="12"/>
      <c r="N58" s="12"/>
      <c r="O58" s="12"/>
    </row>
    <row r="59" spans="1:29" ht="60" customHeight="1">
      <c r="A59" s="65" t="s">
        <v>7</v>
      </c>
      <c r="B59" s="42" t="s">
        <v>3</v>
      </c>
      <c r="C59" s="43" t="s">
        <v>39</v>
      </c>
      <c r="D59" s="43" t="s">
        <v>37</v>
      </c>
      <c r="E59" s="43" t="s">
        <v>38</v>
      </c>
      <c r="F59" s="43" t="s">
        <v>40</v>
      </c>
      <c r="G59" s="43" t="s">
        <v>114</v>
      </c>
      <c r="H59" s="43" t="s">
        <v>41</v>
      </c>
      <c r="I59" s="43" t="s">
        <v>161</v>
      </c>
      <c r="J59" s="43" t="s">
        <v>49</v>
      </c>
      <c r="K59" s="43" t="s">
        <v>75</v>
      </c>
      <c r="L59" s="43" t="s">
        <v>163</v>
      </c>
      <c r="M59" s="43" t="s">
        <v>115</v>
      </c>
      <c r="N59" s="43" t="s">
        <v>116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</row>
    <row r="60" spans="1:29">
      <c r="A60" s="200" t="s">
        <v>260</v>
      </c>
      <c r="B60" s="30">
        <v>24002633</v>
      </c>
      <c r="C60" s="31">
        <v>98.45</v>
      </c>
      <c r="D60" s="30">
        <v>5231</v>
      </c>
      <c r="E60" s="30">
        <v>24620</v>
      </c>
      <c r="F60" s="30">
        <v>31490</v>
      </c>
      <c r="G60" s="191">
        <v>25500</v>
      </c>
      <c r="H60" s="34">
        <v>117.5</v>
      </c>
      <c r="I60" s="34">
        <v>695.7</v>
      </c>
      <c r="J60" s="38">
        <v>3781000</v>
      </c>
      <c r="K60" s="38">
        <v>13410</v>
      </c>
      <c r="L60" s="38">
        <v>14750</v>
      </c>
      <c r="M60" s="38">
        <v>1426000</v>
      </c>
      <c r="N60" s="38">
        <v>24390</v>
      </c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</row>
    <row r="61" spans="1:29">
      <c r="A61" s="200" t="s">
        <v>259</v>
      </c>
      <c r="B61" s="30">
        <v>24002933</v>
      </c>
      <c r="C61" s="31">
        <v>95.24</v>
      </c>
      <c r="D61" s="30">
        <v>7326</v>
      </c>
      <c r="E61" s="228">
        <v>32270</v>
      </c>
      <c r="F61" s="228">
        <v>24980</v>
      </c>
      <c r="G61" s="191">
        <v>16150</v>
      </c>
      <c r="H61" s="34">
        <v>286.60000000000002</v>
      </c>
      <c r="I61" s="34">
        <v>869.3</v>
      </c>
      <c r="J61" s="38">
        <v>5828000</v>
      </c>
      <c r="K61" s="38">
        <v>7451</v>
      </c>
      <c r="L61" s="38">
        <v>8196</v>
      </c>
      <c r="M61" s="191">
        <v>425000</v>
      </c>
      <c r="N61" s="38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</row>
    <row r="62" spans="1:29">
      <c r="A62" s="55" t="s">
        <v>0</v>
      </c>
      <c r="B62" s="66"/>
      <c r="C62" s="47">
        <f>MIN(C60:C61)</f>
        <v>95.24</v>
      </c>
      <c r="D62" s="158">
        <f>MIN(D60:D61)</f>
        <v>5231</v>
      </c>
      <c r="E62" s="158">
        <f>MIN(E60:E61)</f>
        <v>24620</v>
      </c>
      <c r="F62" s="158">
        <f>MIN(F60:F61)</f>
        <v>24980</v>
      </c>
      <c r="G62" s="158">
        <f>MIN(G60:G61)</f>
        <v>16150</v>
      </c>
      <c r="H62" s="157">
        <f>MIN(H60:H61)</f>
        <v>117.5</v>
      </c>
      <c r="I62" s="47">
        <f>MIN(I60:I61)</f>
        <v>695.7</v>
      </c>
      <c r="J62" s="158">
        <f>MIN(J60:J61)</f>
        <v>3781000</v>
      </c>
      <c r="K62" s="158">
        <f>MIN(K60:K61)</f>
        <v>7451</v>
      </c>
      <c r="L62" s="158">
        <f>MIN(L60:L61)</f>
        <v>8196</v>
      </c>
      <c r="M62" s="158">
        <f>MIN(M60:M61)</f>
        <v>425000</v>
      </c>
      <c r="N62" s="158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</row>
    <row r="63" spans="1:29">
      <c r="A63" s="57" t="s">
        <v>1</v>
      </c>
      <c r="B63" s="67"/>
      <c r="C63" s="50">
        <f>MAX(C60:C61)</f>
        <v>98.45</v>
      </c>
      <c r="D63" s="152">
        <f>MAX(D60:D61)</f>
        <v>7326</v>
      </c>
      <c r="E63" s="152">
        <f>MAX(E60:E61)</f>
        <v>32270</v>
      </c>
      <c r="F63" s="152">
        <f>MAX(F60:F61)</f>
        <v>31490</v>
      </c>
      <c r="G63" s="152">
        <f>MAX(G60:G61)</f>
        <v>25500</v>
      </c>
      <c r="H63" s="151">
        <f>MAX(H60:H61)</f>
        <v>286.60000000000002</v>
      </c>
      <c r="I63" s="50">
        <f>MAX(I60:I61)</f>
        <v>869.3</v>
      </c>
      <c r="J63" s="152">
        <f>MAX(J60:J61)</f>
        <v>5828000</v>
      </c>
      <c r="K63" s="152">
        <f>MAX(K60:K61)</f>
        <v>13410</v>
      </c>
      <c r="L63" s="152">
        <f>MAX(L60:L61)</f>
        <v>14750</v>
      </c>
      <c r="M63" s="152">
        <f>MAX(M60:M61)</f>
        <v>1426000</v>
      </c>
      <c r="N63" s="152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</row>
    <row r="64" spans="1:29" ht="15.75" thickBot="1">
      <c r="A64" s="59" t="s">
        <v>2</v>
      </c>
      <c r="B64" s="68"/>
      <c r="C64" s="53">
        <f>MEDIAN(C60:C61)</f>
        <v>96.844999999999999</v>
      </c>
      <c r="D64" s="159">
        <f>MEDIAN(D60:D61)</f>
        <v>6278.5</v>
      </c>
      <c r="E64" s="159">
        <f>MEDIAN(E60:E61)</f>
        <v>28445</v>
      </c>
      <c r="F64" s="159">
        <f>MEDIAN(F60:F61)</f>
        <v>28235</v>
      </c>
      <c r="G64" s="159">
        <f>MEDIAN(G60:G61)</f>
        <v>20825</v>
      </c>
      <c r="H64" s="153">
        <f>MEDIAN(H60:H61)</f>
        <v>202.05</v>
      </c>
      <c r="I64" s="53">
        <f>MEDIAN(I60:I61)</f>
        <v>782.5</v>
      </c>
      <c r="J64" s="159">
        <f>MEDIAN(J60:J61)</f>
        <v>4804500</v>
      </c>
      <c r="K64" s="159">
        <f>MEDIAN(K60:K61)</f>
        <v>10430.5</v>
      </c>
      <c r="L64" s="159">
        <f>MEDIAN(L60:L61)</f>
        <v>11473</v>
      </c>
      <c r="M64" s="159">
        <f>MEDIAN(M60:M61)</f>
        <v>925500</v>
      </c>
      <c r="N64" s="159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</row>
    <row r="65" spans="1:29">
      <c r="C65" s="12"/>
      <c r="D65" s="12"/>
      <c r="E65" s="12"/>
      <c r="F65" s="12"/>
      <c r="G65" s="23"/>
      <c r="H65" s="23"/>
      <c r="I65" s="23"/>
      <c r="L65" s="12"/>
      <c r="M65" s="12"/>
      <c r="U65"/>
      <c r="V65"/>
      <c r="W65"/>
      <c r="X65"/>
      <c r="Y65"/>
      <c r="Z65"/>
      <c r="AA65"/>
      <c r="AB65"/>
      <c r="AC65"/>
    </row>
    <row r="67" spans="1:29">
      <c r="A67" s="13" t="s">
        <v>33</v>
      </c>
    </row>
    <row r="68" spans="1:29">
      <c r="A68" t="s">
        <v>34</v>
      </c>
    </row>
  </sheetData>
  <sheetProtection algorithmName="SHA-512" hashValue="z4J2ga+RrzsBqUTPv4Kl6iY0/bM/NM+8NCFsrViUVcsP4OeQu+E1JAULEmyxiJ0Xm89pvWDvvqkmnw8TgwPYcQ==" saltValue="bij4ZwRd0WPzYBio4xW1tQ==" spinCount="100000" sheet="1" objects="1" scenarios="1"/>
  <sortState xmlns:xlrd2="http://schemas.microsoft.com/office/spreadsheetml/2017/richdata2" ref="A60:AG61">
    <sortCondition ref="A60:A61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120"/>
  <sheetViews>
    <sheetView showGridLines="0" zoomScale="80" zoomScaleNormal="80" workbookViewId="0">
      <selection activeCell="A112" sqref="A112"/>
    </sheetView>
  </sheetViews>
  <sheetFormatPr defaultRowHeight="15"/>
  <cols>
    <col min="1" max="1" width="75.7109375" customWidth="1"/>
    <col min="2" max="9" width="15.7109375" style="2" customWidth="1"/>
    <col min="10" max="10" width="15.85546875" style="2" customWidth="1"/>
    <col min="11" max="23" width="15.7109375" style="2" customWidth="1"/>
    <col min="24" max="24" width="17.5703125" style="2" customWidth="1"/>
    <col min="25" max="29" width="15.7109375" style="2" customWidth="1"/>
    <col min="30" max="30" width="18.140625" style="2" customWidth="1"/>
    <col min="31" max="64" width="15.7109375" style="2" customWidth="1"/>
    <col min="65" max="156" width="15.7109375" customWidth="1"/>
  </cols>
  <sheetData>
    <row r="1" spans="1:64" ht="120" customHeight="1">
      <c r="B1" s="173" t="s">
        <v>192</v>
      </c>
    </row>
    <row r="2" spans="1:64">
      <c r="A2" s="9" t="s">
        <v>30</v>
      </c>
      <c r="BL2"/>
    </row>
    <row r="3" spans="1:64" ht="15.75" thickBot="1">
      <c r="BL3"/>
    </row>
    <row r="4" spans="1:64" s="3" customFormat="1" ht="60" customHeight="1">
      <c r="A4" s="41" t="s">
        <v>6</v>
      </c>
      <c r="B4" s="42" t="s">
        <v>3</v>
      </c>
      <c r="C4" s="43" t="s">
        <v>39</v>
      </c>
      <c r="D4" s="43" t="s">
        <v>37</v>
      </c>
      <c r="E4" s="43" t="s">
        <v>38</v>
      </c>
      <c r="F4" s="43" t="s">
        <v>40</v>
      </c>
      <c r="G4" s="43" t="s">
        <v>114</v>
      </c>
      <c r="H4" s="43" t="s">
        <v>41</v>
      </c>
      <c r="I4" s="43" t="s">
        <v>161</v>
      </c>
      <c r="J4" s="43" t="s">
        <v>49</v>
      </c>
      <c r="K4" s="43" t="s">
        <v>115</v>
      </c>
      <c r="L4" s="43" t="s">
        <v>120</v>
      </c>
      <c r="M4" s="43" t="s">
        <v>223</v>
      </c>
      <c r="N4" s="43" t="s">
        <v>117</v>
      </c>
      <c r="O4" s="43" t="s">
        <v>118</v>
      </c>
      <c r="P4" s="43" t="s">
        <v>42</v>
      </c>
      <c r="Q4" s="43" t="s">
        <v>43</v>
      </c>
      <c r="R4" s="43" t="s">
        <v>44</v>
      </c>
      <c r="S4" s="43" t="s">
        <v>45</v>
      </c>
      <c r="T4" s="43" t="s">
        <v>46</v>
      </c>
      <c r="U4" s="43" t="s">
        <v>47</v>
      </c>
      <c r="V4" s="43" t="s">
        <v>48</v>
      </c>
      <c r="W4" s="43" t="s">
        <v>181</v>
      </c>
      <c r="X4" s="43" t="s">
        <v>185</v>
      </c>
      <c r="Y4" s="43" t="s">
        <v>186</v>
      </c>
      <c r="Z4" s="43" t="s">
        <v>165</v>
      </c>
      <c r="AA4" s="43" t="s">
        <v>166</v>
      </c>
      <c r="AB4" s="43" t="s">
        <v>187</v>
      </c>
      <c r="AC4" s="43" t="s">
        <v>167</v>
      </c>
      <c r="AD4" s="43" t="s">
        <v>168</v>
      </c>
      <c r="AE4" s="43" t="s">
        <v>169</v>
      </c>
      <c r="AF4" s="43" t="s">
        <v>170</v>
      </c>
      <c r="AG4" s="43" t="s">
        <v>171</v>
      </c>
      <c r="AH4" s="43" t="s">
        <v>172</v>
      </c>
      <c r="AI4" s="43" t="s">
        <v>173</v>
      </c>
      <c r="AJ4" s="43" t="s">
        <v>174</v>
      </c>
      <c r="AK4" s="43" t="s">
        <v>175</v>
      </c>
      <c r="AL4" s="43" t="s">
        <v>176</v>
      </c>
      <c r="AM4" s="43" t="s">
        <v>177</v>
      </c>
      <c r="AN4" s="43" t="s">
        <v>178</v>
      </c>
      <c r="AO4" s="43" t="s">
        <v>202</v>
      </c>
      <c r="AP4" s="43" t="s">
        <v>203</v>
      </c>
      <c r="AQ4" s="43" t="s">
        <v>179</v>
      </c>
      <c r="AR4" s="43" t="s">
        <v>188</v>
      </c>
      <c r="AS4" s="43" t="s">
        <v>204</v>
      </c>
      <c r="AT4" s="43" t="s">
        <v>205</v>
      </c>
      <c r="AU4" s="43" t="s">
        <v>206</v>
      </c>
      <c r="AV4" s="43" t="s">
        <v>207</v>
      </c>
      <c r="AW4" s="43" t="s">
        <v>208</v>
      </c>
      <c r="AX4" s="43" t="s">
        <v>209</v>
      </c>
      <c r="AY4" s="43" t="s">
        <v>210</v>
      </c>
      <c r="AZ4" s="43" t="s">
        <v>50</v>
      </c>
      <c r="BA4" s="43" t="s">
        <v>51</v>
      </c>
      <c r="BB4" s="43" t="s">
        <v>52</v>
      </c>
      <c r="BC4" s="43" t="s">
        <v>53</v>
      </c>
      <c r="BD4" s="43" t="s">
        <v>162</v>
      </c>
      <c r="BE4" s="43" t="s">
        <v>158</v>
      </c>
      <c r="BF4" s="43" t="s">
        <v>224</v>
      </c>
      <c r="BG4" s="43" t="s">
        <v>225</v>
      </c>
      <c r="BH4" s="43" t="s">
        <v>226</v>
      </c>
      <c r="BI4" s="88" t="s">
        <v>227</v>
      </c>
    </row>
    <row r="5" spans="1:64">
      <c r="A5" s="27" t="s">
        <v>220</v>
      </c>
      <c r="B5" s="30">
        <v>24002387</v>
      </c>
      <c r="C5" s="31"/>
      <c r="D5" s="33"/>
      <c r="E5" s="36"/>
      <c r="F5" s="36"/>
      <c r="G5" s="36"/>
      <c r="H5" s="36"/>
      <c r="I5" s="37"/>
      <c r="J5" s="29"/>
      <c r="K5" s="34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29" t="s">
        <v>221</v>
      </c>
      <c r="Y5" s="29" t="s">
        <v>221</v>
      </c>
      <c r="Z5" s="29" t="s">
        <v>222</v>
      </c>
      <c r="AA5" s="29" t="s">
        <v>222</v>
      </c>
      <c r="AB5" s="29" t="s">
        <v>222</v>
      </c>
      <c r="AC5" s="29" t="s">
        <v>222</v>
      </c>
      <c r="AD5" s="29" t="s">
        <v>221</v>
      </c>
      <c r="AE5" s="29" t="s">
        <v>221</v>
      </c>
      <c r="AF5" s="29" t="s">
        <v>221</v>
      </c>
      <c r="AG5" s="29" t="s">
        <v>222</v>
      </c>
      <c r="AH5" s="29" t="s">
        <v>222</v>
      </c>
      <c r="AI5" s="29" t="s">
        <v>221</v>
      </c>
      <c r="AJ5" s="29" t="s">
        <v>221</v>
      </c>
      <c r="AK5" s="29" t="s">
        <v>221</v>
      </c>
      <c r="AL5" s="29" t="s">
        <v>221</v>
      </c>
      <c r="AM5" s="29" t="s">
        <v>221</v>
      </c>
      <c r="AN5" s="29" t="s">
        <v>221</v>
      </c>
      <c r="AO5" s="29" t="s">
        <v>221</v>
      </c>
      <c r="AP5" s="29" t="s">
        <v>221</v>
      </c>
      <c r="AQ5" s="29" t="s">
        <v>221</v>
      </c>
      <c r="AR5" s="29" t="s">
        <v>221</v>
      </c>
      <c r="AS5" s="29" t="s">
        <v>221</v>
      </c>
      <c r="AT5" s="29" t="s">
        <v>221</v>
      </c>
      <c r="AU5" s="29" t="s">
        <v>222</v>
      </c>
      <c r="AV5" s="29" t="s">
        <v>221</v>
      </c>
      <c r="AW5" s="29" t="s">
        <v>221</v>
      </c>
      <c r="AX5" s="29" t="s">
        <v>221</v>
      </c>
      <c r="AY5" s="29" t="s">
        <v>222</v>
      </c>
      <c r="AZ5" s="36"/>
      <c r="BA5" s="54"/>
      <c r="BB5" s="61"/>
      <c r="BC5" s="36"/>
      <c r="BD5" s="36"/>
      <c r="BE5" s="29"/>
      <c r="BF5" s="35"/>
      <c r="BG5" s="37"/>
      <c r="BH5" s="36"/>
      <c r="BI5" s="72"/>
      <c r="BJ5"/>
      <c r="BK5"/>
      <c r="BL5"/>
    </row>
    <row r="6" spans="1:64">
      <c r="A6" s="27" t="s">
        <v>200</v>
      </c>
      <c r="B6" s="30">
        <v>24003098</v>
      </c>
      <c r="C6" s="31"/>
      <c r="D6" s="31"/>
      <c r="E6" s="36"/>
      <c r="F6" s="36"/>
      <c r="G6" s="36"/>
      <c r="H6" s="38"/>
      <c r="I6" s="36"/>
      <c r="J6" s="29"/>
      <c r="K6" s="36"/>
      <c r="L6" s="36"/>
      <c r="M6" s="36"/>
      <c r="N6" s="36"/>
      <c r="O6" s="36"/>
      <c r="P6" s="36"/>
      <c r="Q6" s="38"/>
      <c r="R6" s="36"/>
      <c r="S6" s="36"/>
      <c r="T6" s="36"/>
      <c r="U6" s="38"/>
      <c r="V6" s="36"/>
      <c r="W6" s="36"/>
      <c r="X6" s="36"/>
      <c r="Y6" s="29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29"/>
      <c r="AO6" s="29"/>
      <c r="AP6" s="29"/>
      <c r="AQ6" s="29"/>
      <c r="AR6" s="29"/>
      <c r="AS6" s="29"/>
      <c r="AT6" s="29"/>
      <c r="AU6" s="35"/>
      <c r="AV6" s="35"/>
      <c r="AW6" s="29"/>
      <c r="AX6" s="29"/>
      <c r="AY6" s="29"/>
      <c r="AZ6" s="29"/>
      <c r="BA6" s="29"/>
      <c r="BB6" s="29"/>
      <c r="BC6" s="29"/>
      <c r="BD6" s="29"/>
      <c r="BE6" s="29"/>
      <c r="BF6" s="35"/>
      <c r="BG6" s="38"/>
      <c r="BH6" s="29" t="s">
        <v>212</v>
      </c>
      <c r="BI6" s="72"/>
      <c r="BJ6"/>
      <c r="BK6"/>
      <c r="BL6"/>
    </row>
    <row r="7" spans="1:64">
      <c r="A7" s="27" t="s">
        <v>200</v>
      </c>
      <c r="B7" s="30">
        <v>24003098</v>
      </c>
      <c r="C7" s="31"/>
      <c r="D7" s="31"/>
      <c r="E7" s="36"/>
      <c r="F7" s="36"/>
      <c r="G7" s="36"/>
      <c r="H7" s="38"/>
      <c r="I7" s="36"/>
      <c r="J7" s="29"/>
      <c r="K7" s="36"/>
      <c r="L7" s="36"/>
      <c r="M7" s="36"/>
      <c r="N7" s="36"/>
      <c r="O7" s="36"/>
      <c r="P7" s="36"/>
      <c r="Q7" s="38"/>
      <c r="R7" s="36"/>
      <c r="S7" s="36"/>
      <c r="T7" s="36"/>
      <c r="U7" s="38"/>
      <c r="V7" s="36"/>
      <c r="W7" s="36"/>
      <c r="X7" s="36"/>
      <c r="Y7" s="29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29"/>
      <c r="AO7" s="29"/>
      <c r="AP7" s="29"/>
      <c r="AQ7" s="29"/>
      <c r="AR7" s="29"/>
      <c r="AS7" s="29"/>
      <c r="AT7" s="29"/>
      <c r="AU7" s="35"/>
      <c r="AV7" s="35"/>
      <c r="AW7" s="29"/>
      <c r="AX7" s="29"/>
      <c r="AY7" s="29"/>
      <c r="AZ7" s="29"/>
      <c r="BA7" s="29"/>
      <c r="BB7" s="29"/>
      <c r="BC7" s="29"/>
      <c r="BD7" s="29"/>
      <c r="BE7" s="29"/>
      <c r="BF7" s="35"/>
      <c r="BG7" s="38"/>
      <c r="BH7" s="29" t="s">
        <v>212</v>
      </c>
      <c r="BI7" s="72"/>
      <c r="BJ7"/>
      <c r="BK7"/>
      <c r="BL7"/>
    </row>
    <row r="8" spans="1:64">
      <c r="A8" s="27" t="s">
        <v>200</v>
      </c>
      <c r="B8" s="30">
        <v>24002922</v>
      </c>
      <c r="C8" s="31">
        <v>88.35</v>
      </c>
      <c r="D8" s="33"/>
      <c r="E8" s="36"/>
      <c r="F8" s="36"/>
      <c r="G8" s="36"/>
      <c r="H8" s="38"/>
      <c r="I8" s="37"/>
      <c r="J8" s="29"/>
      <c r="K8" s="34"/>
      <c r="L8" s="29" t="s">
        <v>214</v>
      </c>
      <c r="M8" s="29" t="s">
        <v>214</v>
      </c>
      <c r="N8" s="29" t="s">
        <v>215</v>
      </c>
      <c r="O8" s="29" t="s">
        <v>216</v>
      </c>
      <c r="P8" s="29" t="s">
        <v>217</v>
      </c>
      <c r="Q8" s="54">
        <v>0.28839999999999999</v>
      </c>
      <c r="R8" s="29" t="s">
        <v>218</v>
      </c>
      <c r="S8" s="29" t="s">
        <v>217</v>
      </c>
      <c r="T8" s="29" t="s">
        <v>217</v>
      </c>
      <c r="U8" s="29" t="s">
        <v>218</v>
      </c>
      <c r="V8" s="29" t="s">
        <v>219</v>
      </c>
      <c r="W8" s="36"/>
      <c r="X8" s="36"/>
      <c r="Y8" s="29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29"/>
      <c r="AO8" s="29"/>
      <c r="AP8" s="29"/>
      <c r="AQ8" s="29"/>
      <c r="AR8" s="29"/>
      <c r="AS8" s="29"/>
      <c r="AT8" s="29"/>
      <c r="AU8" s="35"/>
      <c r="AV8" s="35"/>
      <c r="AW8" s="29"/>
      <c r="AX8" s="29"/>
      <c r="AY8" s="29"/>
      <c r="AZ8" s="29"/>
      <c r="BA8" s="54"/>
      <c r="BB8" s="61"/>
      <c r="BC8" s="29"/>
      <c r="BD8" s="29"/>
      <c r="BE8" s="29"/>
      <c r="BF8" s="35"/>
      <c r="BG8" s="38"/>
      <c r="BH8" s="36"/>
      <c r="BI8" s="72"/>
      <c r="BJ8"/>
      <c r="BK8"/>
      <c r="BL8"/>
    </row>
    <row r="9" spans="1:64">
      <c r="A9" s="27" t="s">
        <v>200</v>
      </c>
      <c r="B9" s="30">
        <v>24002922</v>
      </c>
      <c r="C9" s="31">
        <v>88.28</v>
      </c>
      <c r="D9" s="33"/>
      <c r="E9" s="36"/>
      <c r="F9" s="36"/>
      <c r="G9" s="36"/>
      <c r="H9" s="38"/>
      <c r="I9" s="37"/>
      <c r="J9" s="29"/>
      <c r="K9" s="34"/>
      <c r="L9" s="29" t="s">
        <v>214</v>
      </c>
      <c r="M9" s="29" t="s">
        <v>214</v>
      </c>
      <c r="N9" s="29" t="s">
        <v>215</v>
      </c>
      <c r="O9" s="29" t="s">
        <v>216</v>
      </c>
      <c r="P9" s="29" t="s">
        <v>217</v>
      </c>
      <c r="Q9" s="29" t="s">
        <v>217</v>
      </c>
      <c r="R9" s="29" t="s">
        <v>218</v>
      </c>
      <c r="S9" s="29" t="s">
        <v>217</v>
      </c>
      <c r="T9" s="29" t="s">
        <v>217</v>
      </c>
      <c r="U9" s="29" t="s">
        <v>218</v>
      </c>
      <c r="V9" s="29" t="s">
        <v>219</v>
      </c>
      <c r="W9" s="36"/>
      <c r="X9" s="36"/>
      <c r="Y9" s="29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29"/>
      <c r="AO9" s="29"/>
      <c r="AP9" s="29"/>
      <c r="AQ9" s="29"/>
      <c r="AR9" s="29"/>
      <c r="AS9" s="29"/>
      <c r="AT9" s="29"/>
      <c r="AU9" s="35"/>
      <c r="AV9" s="35"/>
      <c r="AW9" s="29"/>
      <c r="AX9" s="29"/>
      <c r="AY9" s="29"/>
      <c r="AZ9" s="29"/>
      <c r="BA9" s="54"/>
      <c r="BB9" s="61"/>
      <c r="BC9" s="29"/>
      <c r="BD9" s="29"/>
      <c r="BE9" s="29"/>
      <c r="BF9" s="35"/>
      <c r="BG9" s="38"/>
      <c r="BH9" s="36"/>
      <c r="BI9" s="72"/>
      <c r="BJ9"/>
      <c r="BK9"/>
      <c r="BL9"/>
    </row>
    <row r="10" spans="1:64">
      <c r="A10" s="27" t="s">
        <v>194</v>
      </c>
      <c r="B10" s="30">
        <v>24003179</v>
      </c>
      <c r="C10" s="31">
        <v>89.95</v>
      </c>
      <c r="D10" s="31"/>
      <c r="E10" s="36"/>
      <c r="F10" s="36"/>
      <c r="G10" s="36"/>
      <c r="H10" s="38"/>
      <c r="I10" s="36"/>
      <c r="J10" s="29"/>
      <c r="K10" s="36"/>
      <c r="L10" s="36"/>
      <c r="M10" s="36"/>
      <c r="N10" s="36"/>
      <c r="O10" s="36"/>
      <c r="P10" s="36"/>
      <c r="Q10" s="38"/>
      <c r="R10" s="36"/>
      <c r="S10" s="36"/>
      <c r="T10" s="36"/>
      <c r="U10" s="38"/>
      <c r="V10" s="36"/>
      <c r="W10" s="36"/>
      <c r="X10" s="36"/>
      <c r="Y10" s="29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29"/>
      <c r="AO10" s="29"/>
      <c r="AP10" s="29"/>
      <c r="AQ10" s="29"/>
      <c r="AR10" s="29"/>
      <c r="AS10" s="29"/>
      <c r="AT10" s="29"/>
      <c r="AU10" s="35"/>
      <c r="AV10" s="35"/>
      <c r="AW10" s="29"/>
      <c r="AX10" s="29"/>
      <c r="AY10" s="29"/>
      <c r="AZ10" s="29"/>
      <c r="BA10" s="29"/>
      <c r="BB10" s="29"/>
      <c r="BC10" s="29"/>
      <c r="BD10" s="29"/>
      <c r="BE10" s="29"/>
      <c r="BF10" s="35">
        <v>486.8</v>
      </c>
      <c r="BG10" s="38"/>
      <c r="BH10" s="36"/>
      <c r="BI10" s="72"/>
      <c r="BJ10"/>
      <c r="BK10"/>
      <c r="BL10"/>
    </row>
    <row r="11" spans="1:64">
      <c r="A11" s="27" t="s">
        <v>194</v>
      </c>
      <c r="B11" s="30">
        <v>24003179</v>
      </c>
      <c r="C11" s="31">
        <v>89.94</v>
      </c>
      <c r="D11" s="31"/>
      <c r="E11" s="36"/>
      <c r="F11" s="36"/>
      <c r="G11" s="36"/>
      <c r="H11" s="38"/>
      <c r="I11" s="36"/>
      <c r="J11" s="29"/>
      <c r="K11" s="36"/>
      <c r="L11" s="36"/>
      <c r="M11" s="36"/>
      <c r="N11" s="36"/>
      <c r="O11" s="36"/>
      <c r="P11" s="36"/>
      <c r="Q11" s="38"/>
      <c r="R11" s="36"/>
      <c r="S11" s="36"/>
      <c r="T11" s="36"/>
      <c r="U11" s="38"/>
      <c r="V11" s="36"/>
      <c r="W11" s="36"/>
      <c r="X11" s="36"/>
      <c r="Y11" s="29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29"/>
      <c r="AO11" s="29"/>
      <c r="AP11" s="29"/>
      <c r="AQ11" s="29"/>
      <c r="AR11" s="29"/>
      <c r="AS11" s="29"/>
      <c r="AT11" s="29"/>
      <c r="AU11" s="35"/>
      <c r="AV11" s="35"/>
      <c r="AW11" s="29"/>
      <c r="AX11" s="29"/>
      <c r="AY11" s="29"/>
      <c r="AZ11" s="29"/>
      <c r="BA11" s="29"/>
      <c r="BB11" s="29"/>
      <c r="BC11" s="29"/>
      <c r="BD11" s="29"/>
      <c r="BE11" s="29"/>
      <c r="BF11" s="35">
        <v>0.54290000000000005</v>
      </c>
      <c r="BG11" s="38"/>
      <c r="BH11" s="36"/>
      <c r="BI11" s="72"/>
      <c r="BJ11"/>
      <c r="BK11"/>
      <c r="BL11"/>
    </row>
    <row r="12" spans="1:64">
      <c r="A12" s="27" t="s">
        <v>194</v>
      </c>
      <c r="B12" s="30">
        <v>24003179</v>
      </c>
      <c r="C12" s="31">
        <v>90.02</v>
      </c>
      <c r="D12" s="31"/>
      <c r="E12" s="36"/>
      <c r="F12" s="36"/>
      <c r="G12" s="36"/>
      <c r="H12" s="38"/>
      <c r="I12" s="36"/>
      <c r="J12" s="29"/>
      <c r="K12" s="36"/>
      <c r="L12" s="36"/>
      <c r="M12" s="36"/>
      <c r="N12" s="36"/>
      <c r="O12" s="36"/>
      <c r="P12" s="36"/>
      <c r="Q12" s="38"/>
      <c r="R12" s="36"/>
      <c r="S12" s="36"/>
      <c r="T12" s="36"/>
      <c r="U12" s="38"/>
      <c r="V12" s="36"/>
      <c r="W12" s="36"/>
      <c r="X12" s="36"/>
      <c r="Y12" s="29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29"/>
      <c r="AO12" s="29"/>
      <c r="AP12" s="29"/>
      <c r="AQ12" s="29"/>
      <c r="AR12" s="29"/>
      <c r="AS12" s="29"/>
      <c r="AT12" s="29"/>
      <c r="AU12" s="35"/>
      <c r="AV12" s="35"/>
      <c r="AW12" s="29"/>
      <c r="AX12" s="29"/>
      <c r="AY12" s="29"/>
      <c r="AZ12" s="29"/>
      <c r="BA12" s="29"/>
      <c r="BB12" s="29"/>
      <c r="BC12" s="29"/>
      <c r="BD12" s="29"/>
      <c r="BE12" s="29"/>
      <c r="BF12" s="35" t="s">
        <v>211</v>
      </c>
      <c r="BG12" s="38"/>
      <c r="BH12" s="36"/>
      <c r="BI12" s="72"/>
      <c r="BJ12"/>
      <c r="BK12"/>
      <c r="BL12"/>
    </row>
    <row r="13" spans="1:64">
      <c r="A13" s="27" t="s">
        <v>194</v>
      </c>
      <c r="B13" s="30">
        <v>24002849</v>
      </c>
      <c r="C13" s="31">
        <v>88.82</v>
      </c>
      <c r="D13" s="31"/>
      <c r="E13" s="36"/>
      <c r="F13" s="36"/>
      <c r="G13" s="36"/>
      <c r="H13" s="38"/>
      <c r="I13" s="36"/>
      <c r="J13" s="29"/>
      <c r="K13" s="36"/>
      <c r="L13" s="36"/>
      <c r="M13" s="36"/>
      <c r="N13" s="36"/>
      <c r="O13" s="36"/>
      <c r="P13" s="36"/>
      <c r="Q13" s="38"/>
      <c r="R13" s="36"/>
      <c r="S13" s="36"/>
      <c r="T13" s="36"/>
      <c r="U13" s="38"/>
      <c r="V13" s="36"/>
      <c r="W13" s="36"/>
      <c r="X13" s="36"/>
      <c r="Y13" s="29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29"/>
      <c r="AO13" s="29"/>
      <c r="AP13" s="29"/>
      <c r="AQ13" s="29"/>
      <c r="AR13" s="29"/>
      <c r="AS13" s="29"/>
      <c r="AT13" s="29"/>
      <c r="AU13" s="35"/>
      <c r="AV13" s="35"/>
      <c r="AW13" s="29"/>
      <c r="AX13" s="29"/>
      <c r="AY13" s="29"/>
      <c r="AZ13" s="29"/>
      <c r="BA13" s="29"/>
      <c r="BB13" s="29"/>
      <c r="BC13" s="29"/>
      <c r="BD13" s="29"/>
      <c r="BE13" s="35">
        <v>10.33</v>
      </c>
      <c r="BF13" s="35"/>
      <c r="BG13" s="38"/>
      <c r="BH13" s="36"/>
      <c r="BI13" s="72"/>
      <c r="BJ13"/>
      <c r="BK13"/>
      <c r="BL13"/>
    </row>
    <row r="14" spans="1:64">
      <c r="A14" s="27" t="s">
        <v>194</v>
      </c>
      <c r="B14" s="30">
        <v>24002858</v>
      </c>
      <c r="C14" s="31">
        <v>89.13</v>
      </c>
      <c r="D14" s="33">
        <v>92.5</v>
      </c>
      <c r="E14" s="34">
        <v>136.9</v>
      </c>
      <c r="F14" s="35">
        <v>80.45</v>
      </c>
      <c r="G14" s="34">
        <v>309</v>
      </c>
      <c r="H14" s="54">
        <v>0.32019999999999998</v>
      </c>
      <c r="I14" s="37">
        <v>1.8080000000000001</v>
      </c>
      <c r="J14" s="38">
        <v>6619</v>
      </c>
      <c r="K14" s="34">
        <v>1332</v>
      </c>
      <c r="L14" s="36"/>
      <c r="M14" s="36"/>
      <c r="N14" s="36"/>
      <c r="O14" s="36"/>
      <c r="P14" s="36"/>
      <c r="Q14" s="38"/>
      <c r="R14" s="36"/>
      <c r="S14" s="36"/>
      <c r="T14" s="36"/>
      <c r="U14" s="38"/>
      <c r="V14" s="36"/>
      <c r="W14" s="36"/>
      <c r="X14" s="36"/>
      <c r="Y14" s="29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29"/>
      <c r="AO14" s="29"/>
      <c r="AP14" s="29"/>
      <c r="AQ14" s="29"/>
      <c r="AR14" s="29"/>
      <c r="AS14" s="29"/>
      <c r="AT14" s="29"/>
      <c r="AU14" s="35"/>
      <c r="AV14" s="35"/>
      <c r="AW14" s="29"/>
      <c r="AX14" s="29"/>
      <c r="AY14" s="29"/>
      <c r="AZ14" s="29"/>
      <c r="BA14" s="29"/>
      <c r="BB14" s="29"/>
      <c r="BC14" s="29"/>
      <c r="BD14" s="29"/>
      <c r="BE14" s="29"/>
      <c r="BF14" s="35"/>
      <c r="BG14" s="38"/>
      <c r="BH14" s="36"/>
      <c r="BI14" s="72"/>
      <c r="BJ14"/>
      <c r="BK14"/>
      <c r="BL14"/>
    </row>
    <row r="15" spans="1:64">
      <c r="A15" s="27" t="s">
        <v>194</v>
      </c>
      <c r="B15" s="30">
        <v>24002858</v>
      </c>
      <c r="C15" s="31">
        <v>88.69</v>
      </c>
      <c r="D15" s="33"/>
      <c r="E15" s="36"/>
      <c r="F15" s="36"/>
      <c r="G15" s="36"/>
      <c r="H15" s="38"/>
      <c r="I15" s="37"/>
      <c r="J15" s="29"/>
      <c r="K15" s="34"/>
      <c r="L15" s="36"/>
      <c r="M15" s="36"/>
      <c r="N15" s="36"/>
      <c r="O15" s="36"/>
      <c r="P15" s="36"/>
      <c r="Q15" s="38"/>
      <c r="R15" s="36"/>
      <c r="S15" s="36"/>
      <c r="T15" s="36"/>
      <c r="U15" s="38"/>
      <c r="V15" s="36"/>
      <c r="W15" s="36"/>
      <c r="X15" s="36"/>
      <c r="Y15" s="29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29"/>
      <c r="AO15" s="29"/>
      <c r="AP15" s="29"/>
      <c r="AQ15" s="29"/>
      <c r="AR15" s="29"/>
      <c r="AS15" s="29"/>
      <c r="AT15" s="29"/>
      <c r="AU15" s="35"/>
      <c r="AV15" s="35"/>
      <c r="AW15" s="29"/>
      <c r="AX15" s="29"/>
      <c r="AY15" s="29"/>
      <c r="AZ15" s="29"/>
      <c r="BA15" s="29"/>
      <c r="BB15" s="29"/>
      <c r="BC15" s="29"/>
      <c r="BD15" s="29"/>
      <c r="BE15" s="35">
        <v>14.16</v>
      </c>
      <c r="BF15" s="35"/>
      <c r="BG15" s="38"/>
      <c r="BH15" s="36"/>
      <c r="BI15" s="72"/>
      <c r="BJ15"/>
      <c r="BK15"/>
      <c r="BL15"/>
    </row>
    <row r="16" spans="1:64">
      <c r="A16" s="27" t="s">
        <v>194</v>
      </c>
      <c r="B16" s="30">
        <v>24002933</v>
      </c>
      <c r="C16" s="31">
        <v>89.38</v>
      </c>
      <c r="D16" s="33"/>
      <c r="E16" s="36"/>
      <c r="F16" s="36"/>
      <c r="G16" s="36"/>
      <c r="H16" s="38"/>
      <c r="I16" s="37"/>
      <c r="J16" s="29"/>
      <c r="K16" s="34"/>
      <c r="L16" s="36"/>
      <c r="M16" s="36"/>
      <c r="N16" s="36"/>
      <c r="O16" s="36"/>
      <c r="P16" s="36"/>
      <c r="Q16" s="38"/>
      <c r="R16" s="36"/>
      <c r="S16" s="36"/>
      <c r="T16" s="36"/>
      <c r="U16" s="38"/>
      <c r="V16" s="36"/>
      <c r="W16" s="36"/>
      <c r="X16" s="36"/>
      <c r="Y16" s="29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29"/>
      <c r="AO16" s="29"/>
      <c r="AP16" s="29"/>
      <c r="AQ16" s="29"/>
      <c r="AR16" s="29"/>
      <c r="AS16" s="29"/>
      <c r="AT16" s="29"/>
      <c r="AU16" s="35"/>
      <c r="AV16" s="35"/>
      <c r="AW16" s="29"/>
      <c r="AX16" s="29"/>
      <c r="AY16" s="29"/>
      <c r="AZ16" s="54">
        <v>0.34989999999999999</v>
      </c>
      <c r="BA16" s="54">
        <v>7.85E-2</v>
      </c>
      <c r="BB16" s="61">
        <v>7.332E-3</v>
      </c>
      <c r="BC16" s="54">
        <v>0.48849999999999999</v>
      </c>
      <c r="BD16" s="37">
        <v>2.3940000000000001</v>
      </c>
      <c r="BE16" s="29"/>
      <c r="BF16" s="35"/>
      <c r="BG16" s="38"/>
      <c r="BH16" s="36"/>
      <c r="BI16" s="72"/>
      <c r="BJ16"/>
      <c r="BK16"/>
      <c r="BL16"/>
    </row>
    <row r="17" spans="1:64">
      <c r="A17" s="27" t="s">
        <v>194</v>
      </c>
      <c r="B17" s="30">
        <v>24002885</v>
      </c>
      <c r="C17" s="31">
        <v>90.63</v>
      </c>
      <c r="D17" s="33"/>
      <c r="E17" s="36"/>
      <c r="F17" s="36"/>
      <c r="G17" s="36"/>
      <c r="H17" s="36"/>
      <c r="I17" s="37"/>
      <c r="J17" s="29"/>
      <c r="K17" s="34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8">
        <v>1708</v>
      </c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54"/>
      <c r="BB17" s="61"/>
      <c r="BC17" s="36"/>
      <c r="BD17" s="36"/>
      <c r="BE17" s="35">
        <v>34</v>
      </c>
      <c r="BF17" s="35"/>
      <c r="BG17" s="36"/>
      <c r="BH17" s="36"/>
      <c r="BI17" s="72"/>
      <c r="BJ17"/>
      <c r="BK17"/>
      <c r="BL17"/>
    </row>
    <row r="18" spans="1:64">
      <c r="A18" s="27" t="s">
        <v>194</v>
      </c>
      <c r="B18" s="30">
        <v>24002778</v>
      </c>
      <c r="C18" s="31">
        <v>89.71</v>
      </c>
      <c r="D18" s="33">
        <v>113.2</v>
      </c>
      <c r="E18" s="34">
        <v>134</v>
      </c>
      <c r="F18" s="35">
        <v>118.4</v>
      </c>
      <c r="G18" s="34">
        <v>324.10000000000002</v>
      </c>
      <c r="H18" s="54">
        <v>0.45889999999999997</v>
      </c>
      <c r="I18" s="37">
        <v>2.3530000000000002</v>
      </c>
      <c r="J18" s="38">
        <v>11930</v>
      </c>
      <c r="K18" s="34">
        <v>2170</v>
      </c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5"/>
      <c r="BA18" s="54"/>
      <c r="BB18" s="61"/>
      <c r="BC18" s="36"/>
      <c r="BD18" s="36"/>
      <c r="BE18" s="29"/>
      <c r="BF18" s="35"/>
      <c r="BG18" s="29"/>
      <c r="BH18" s="29"/>
      <c r="BI18" s="72"/>
      <c r="BJ18"/>
      <c r="BK18"/>
      <c r="BL18"/>
    </row>
    <row r="19" spans="1:64">
      <c r="A19" s="27" t="s">
        <v>194</v>
      </c>
      <c r="B19" s="30">
        <v>24002732</v>
      </c>
      <c r="C19" s="28"/>
      <c r="D19" s="33"/>
      <c r="E19" s="29"/>
      <c r="F19" s="37"/>
      <c r="G19" s="29"/>
      <c r="H19" s="36"/>
      <c r="I19" s="37"/>
      <c r="J19" s="29"/>
      <c r="K19" s="34"/>
      <c r="L19" s="36"/>
      <c r="M19" s="36"/>
      <c r="N19" s="36"/>
      <c r="O19" s="29"/>
      <c r="P19" s="29"/>
      <c r="Q19" s="38"/>
      <c r="R19" s="36"/>
      <c r="S19" s="36"/>
      <c r="T19" s="36"/>
      <c r="U19" s="36"/>
      <c r="V19" s="36"/>
      <c r="W19" s="36"/>
      <c r="X19" s="36"/>
      <c r="Y19" s="29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29"/>
      <c r="AP19" s="29"/>
      <c r="AQ19" s="29"/>
      <c r="AR19" s="29"/>
      <c r="AS19" s="29"/>
      <c r="AT19" s="29"/>
      <c r="AU19" s="29"/>
      <c r="AV19" s="29"/>
      <c r="AW19" s="36"/>
      <c r="AX19" s="36"/>
      <c r="AY19" s="36"/>
      <c r="AZ19" s="36"/>
      <c r="BA19" s="54"/>
      <c r="BB19" s="61"/>
      <c r="BC19" s="36"/>
      <c r="BD19" s="36"/>
      <c r="BE19" s="29"/>
      <c r="BF19" s="35"/>
      <c r="BG19" s="37">
        <v>0.34</v>
      </c>
      <c r="BH19" s="29"/>
      <c r="BI19" s="37">
        <v>0.16800000000000001</v>
      </c>
      <c r="BJ19"/>
      <c r="BK19"/>
      <c r="BL19"/>
    </row>
    <row r="20" spans="1:64">
      <c r="A20" s="27" t="s">
        <v>194</v>
      </c>
      <c r="B20" s="30">
        <v>24002732</v>
      </c>
      <c r="C20" s="31"/>
      <c r="D20" s="33"/>
      <c r="E20" s="36"/>
      <c r="F20" s="36"/>
      <c r="G20" s="36"/>
      <c r="H20" s="38"/>
      <c r="I20" s="37"/>
      <c r="J20" s="29"/>
      <c r="K20" s="34"/>
      <c r="L20" s="29"/>
      <c r="M20" s="29"/>
      <c r="N20" s="29"/>
      <c r="O20" s="29"/>
      <c r="P20" s="29"/>
      <c r="Q20" s="38"/>
      <c r="R20" s="36"/>
      <c r="S20" s="36"/>
      <c r="T20" s="36"/>
      <c r="U20" s="36"/>
      <c r="V20" s="36"/>
      <c r="W20" s="36"/>
      <c r="X20" s="36"/>
      <c r="Y20" s="29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54"/>
      <c r="BB20" s="61"/>
      <c r="BC20" s="36"/>
      <c r="BD20" s="36"/>
      <c r="BE20" s="29"/>
      <c r="BF20" s="35"/>
      <c r="BG20" s="37">
        <v>0.126</v>
      </c>
      <c r="BH20" s="36"/>
      <c r="BI20" s="37">
        <v>0.22700000000000001</v>
      </c>
      <c r="BJ20"/>
      <c r="BK20"/>
      <c r="BL20"/>
    </row>
    <row r="21" spans="1:64">
      <c r="A21" s="27" t="s">
        <v>201</v>
      </c>
      <c r="B21" s="30">
        <v>24003098</v>
      </c>
      <c r="C21" s="31">
        <v>88.22</v>
      </c>
      <c r="D21" s="31"/>
      <c r="E21" s="36"/>
      <c r="F21" s="36"/>
      <c r="G21" s="36"/>
      <c r="H21" s="38"/>
      <c r="I21" s="36"/>
      <c r="J21" s="29"/>
      <c r="K21" s="36"/>
      <c r="L21" s="36"/>
      <c r="M21" s="36"/>
      <c r="N21" s="36"/>
      <c r="O21" s="36"/>
      <c r="P21" s="36"/>
      <c r="Q21" s="38"/>
      <c r="R21" s="36"/>
      <c r="S21" s="36"/>
      <c r="T21" s="36"/>
      <c r="U21" s="38"/>
      <c r="V21" s="36"/>
      <c r="W21" s="36"/>
      <c r="X21" s="36"/>
      <c r="Y21" s="29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29"/>
      <c r="AO21" s="29"/>
      <c r="AP21" s="29"/>
      <c r="AQ21" s="29"/>
      <c r="AR21" s="29"/>
      <c r="AS21" s="29"/>
      <c r="AT21" s="29"/>
      <c r="AU21" s="35"/>
      <c r="AV21" s="35"/>
      <c r="AW21" s="29"/>
      <c r="AX21" s="29"/>
      <c r="AY21" s="29"/>
      <c r="AZ21" s="29"/>
      <c r="BA21" s="29"/>
      <c r="BB21" s="29"/>
      <c r="BC21" s="29"/>
      <c r="BD21" s="29"/>
      <c r="BE21" s="29" t="s">
        <v>213</v>
      </c>
      <c r="BF21" s="35"/>
      <c r="BG21" s="38"/>
      <c r="BH21" s="36"/>
      <c r="BI21" s="72"/>
      <c r="BJ21"/>
      <c r="BK21"/>
      <c r="BL21"/>
    </row>
    <row r="22" spans="1:64">
      <c r="A22" s="27" t="s">
        <v>201</v>
      </c>
      <c r="B22" s="30">
        <v>24002500</v>
      </c>
      <c r="C22" s="31">
        <v>88.16</v>
      </c>
      <c r="D22" s="33"/>
      <c r="E22" s="29"/>
      <c r="F22" s="29"/>
      <c r="G22" s="29"/>
      <c r="H22" s="29"/>
      <c r="I22" s="37"/>
      <c r="J22" s="29"/>
      <c r="K22" s="34"/>
      <c r="L22" s="29"/>
      <c r="M22" s="29"/>
      <c r="N22" s="29"/>
      <c r="O22" s="29"/>
      <c r="P22" s="37"/>
      <c r="Q22" s="29"/>
      <c r="R22" s="29"/>
      <c r="S22" s="29"/>
      <c r="T22" s="35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29" t="s">
        <v>214</v>
      </c>
      <c r="BA22" s="54">
        <v>8.9300000000000004E-2</v>
      </c>
      <c r="BB22" s="61">
        <v>1.07E-3</v>
      </c>
      <c r="BC22" s="29" t="s">
        <v>219</v>
      </c>
      <c r="BD22" s="37">
        <v>1.363</v>
      </c>
      <c r="BE22" s="29"/>
      <c r="BF22" s="35"/>
      <c r="BG22" s="37"/>
      <c r="BH22" s="36"/>
      <c r="BI22" s="72"/>
      <c r="BJ22"/>
      <c r="BK22"/>
      <c r="BL22"/>
    </row>
    <row r="23" spans="1:64">
      <c r="A23" s="27" t="s">
        <v>201</v>
      </c>
      <c r="B23" s="30">
        <v>24002500</v>
      </c>
      <c r="C23" s="31">
        <v>87.76</v>
      </c>
      <c r="D23" s="33">
        <v>15.93</v>
      </c>
      <c r="E23" s="34">
        <v>118.2</v>
      </c>
      <c r="F23" s="35">
        <v>82.53</v>
      </c>
      <c r="G23" s="34">
        <v>155.4</v>
      </c>
      <c r="H23" s="54">
        <v>0.16589999999999999</v>
      </c>
      <c r="I23" s="37">
        <v>2.2440000000000002</v>
      </c>
      <c r="J23" s="38">
        <v>5863</v>
      </c>
      <c r="K23" s="34">
        <v>1390</v>
      </c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54"/>
      <c r="BB23" s="61"/>
      <c r="BC23" s="36"/>
      <c r="BD23" s="36"/>
      <c r="BE23" s="29"/>
      <c r="BF23" s="35"/>
      <c r="BG23" s="37"/>
      <c r="BH23" s="29"/>
      <c r="BI23" s="29"/>
      <c r="BJ23"/>
      <c r="BK23"/>
      <c r="BL23"/>
    </row>
    <row r="24" spans="1:64">
      <c r="A24" s="27" t="s">
        <v>197</v>
      </c>
      <c r="B24" s="30">
        <v>24002885</v>
      </c>
      <c r="C24" s="31">
        <v>89.24</v>
      </c>
      <c r="D24" s="33"/>
      <c r="E24" s="36"/>
      <c r="F24" s="36"/>
      <c r="G24" s="36"/>
      <c r="H24" s="38"/>
      <c r="I24" s="37"/>
      <c r="J24" s="29"/>
      <c r="K24" s="34"/>
      <c r="L24" s="29" t="s">
        <v>214</v>
      </c>
      <c r="M24" s="29" t="s">
        <v>214</v>
      </c>
      <c r="N24" s="29" t="s">
        <v>215</v>
      </c>
      <c r="O24" s="29" t="s">
        <v>216</v>
      </c>
      <c r="P24" s="29" t="s">
        <v>217</v>
      </c>
      <c r="Q24" s="29" t="s">
        <v>217</v>
      </c>
      <c r="R24" s="54">
        <v>0.93789999999999996</v>
      </c>
      <c r="S24" s="37">
        <v>1.091</v>
      </c>
      <c r="T24" s="29" t="s">
        <v>217</v>
      </c>
      <c r="U24" s="29" t="s">
        <v>218</v>
      </c>
      <c r="V24" s="29" t="s">
        <v>219</v>
      </c>
      <c r="W24" s="36"/>
      <c r="X24" s="36"/>
      <c r="Y24" s="29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29"/>
      <c r="AO24" s="29"/>
      <c r="AP24" s="29"/>
      <c r="AQ24" s="29"/>
      <c r="AR24" s="29"/>
      <c r="AS24" s="29"/>
      <c r="AT24" s="29"/>
      <c r="AU24" s="35"/>
      <c r="AV24" s="35"/>
      <c r="AW24" s="29"/>
      <c r="AX24" s="29"/>
      <c r="AY24" s="29"/>
      <c r="AZ24" s="29"/>
      <c r="BA24" s="54"/>
      <c r="BB24" s="61"/>
      <c r="BC24" s="29"/>
      <c r="BD24" s="29"/>
      <c r="BE24" s="29"/>
      <c r="BF24" s="35"/>
      <c r="BG24" s="38"/>
      <c r="BH24" s="36"/>
      <c r="BI24" s="72"/>
      <c r="BJ24"/>
      <c r="BK24"/>
      <c r="BL24"/>
    </row>
    <row r="25" spans="1:64">
      <c r="A25" s="27" t="s">
        <v>197</v>
      </c>
      <c r="B25" s="30">
        <v>24002828</v>
      </c>
      <c r="C25" s="31">
        <v>89.29</v>
      </c>
      <c r="D25" s="33">
        <v>16.600000000000001</v>
      </c>
      <c r="E25" s="34">
        <v>106.6</v>
      </c>
      <c r="F25" s="35">
        <v>71.88</v>
      </c>
      <c r="G25" s="34">
        <v>231</v>
      </c>
      <c r="H25" s="54">
        <v>0.26190000000000002</v>
      </c>
      <c r="I25" s="37">
        <v>0.92730000000000001</v>
      </c>
      <c r="J25" s="38">
        <v>6850</v>
      </c>
      <c r="K25" s="34">
        <v>780.5</v>
      </c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5"/>
      <c r="BA25" s="54"/>
      <c r="BB25" s="61"/>
      <c r="BC25" s="36"/>
      <c r="BD25" s="36"/>
      <c r="BE25" s="29"/>
      <c r="BF25" s="35"/>
      <c r="BG25" s="29"/>
      <c r="BH25" s="29"/>
      <c r="BI25" s="72"/>
      <c r="BJ25"/>
      <c r="BK25"/>
      <c r="BL25"/>
    </row>
    <row r="26" spans="1:64">
      <c r="A26" s="200" t="s">
        <v>197</v>
      </c>
      <c r="B26" s="30">
        <v>24002585</v>
      </c>
      <c r="C26" s="31">
        <v>89.28</v>
      </c>
      <c r="D26" s="33">
        <v>20.98</v>
      </c>
      <c r="E26" s="34">
        <v>114</v>
      </c>
      <c r="F26" s="35">
        <v>56.98</v>
      </c>
      <c r="G26" s="34">
        <v>156.1</v>
      </c>
      <c r="H26" s="54">
        <v>0.24299999999999999</v>
      </c>
      <c r="I26" s="192">
        <v>0.59179999999999999</v>
      </c>
      <c r="J26" s="38">
        <v>5942</v>
      </c>
      <c r="K26" s="34">
        <v>2389</v>
      </c>
      <c r="L26" s="54"/>
      <c r="M26" s="36"/>
      <c r="N26" s="36"/>
      <c r="O26" s="36"/>
      <c r="P26" s="36"/>
      <c r="Q26" s="38"/>
      <c r="R26" s="38"/>
      <c r="S26" s="36"/>
      <c r="T26" s="38"/>
      <c r="U26" s="36"/>
      <c r="V26" s="36"/>
      <c r="W26" s="36"/>
      <c r="X26" s="36"/>
      <c r="Y26" s="29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54"/>
      <c r="BB26" s="61"/>
      <c r="BC26" s="29"/>
      <c r="BD26" s="29"/>
      <c r="BE26" s="29"/>
      <c r="BF26" s="35"/>
      <c r="BG26" s="37"/>
      <c r="BH26" s="36"/>
      <c r="BI26" s="72"/>
      <c r="BJ26"/>
      <c r="BK26"/>
      <c r="BL26"/>
    </row>
    <row r="27" spans="1:64">
      <c r="A27" s="55" t="s">
        <v>0</v>
      </c>
      <c r="B27" s="73"/>
      <c r="C27" s="74">
        <f t="shared" ref="C27:K27" si="0">MIN(C5:C26)</f>
        <v>87.76</v>
      </c>
      <c r="D27" s="195">
        <f t="shared" si="0"/>
        <v>15.93</v>
      </c>
      <c r="E27" s="196">
        <f t="shared" si="0"/>
        <v>106.6</v>
      </c>
      <c r="F27" s="74">
        <f t="shared" si="0"/>
        <v>56.98</v>
      </c>
      <c r="G27" s="196">
        <f t="shared" si="0"/>
        <v>155.4</v>
      </c>
      <c r="H27" s="75">
        <f t="shared" si="0"/>
        <v>0.16589999999999999</v>
      </c>
      <c r="I27" s="87">
        <f t="shared" si="0"/>
        <v>0.59179999999999999</v>
      </c>
      <c r="J27" s="95">
        <f t="shared" si="0"/>
        <v>5863</v>
      </c>
      <c r="K27" s="195">
        <f t="shared" si="0"/>
        <v>780.5</v>
      </c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160">
        <f>MIN(BA5:BA26)</f>
        <v>7.85E-2</v>
      </c>
      <c r="BB27" s="197">
        <f>MIN(BB5:BB26)</f>
        <v>1.07E-3</v>
      </c>
      <c r="BC27" s="74"/>
      <c r="BD27" s="130">
        <f>MIN(BD5:BD26)</f>
        <v>1.363</v>
      </c>
      <c r="BE27" s="74">
        <f>MIN(BE5:BE26)</f>
        <v>10.33</v>
      </c>
      <c r="BF27" s="76">
        <f>MIN(BF5:BF26)</f>
        <v>0.54290000000000005</v>
      </c>
      <c r="BG27" s="87">
        <f>MIN(BG5:BG26)</f>
        <v>0.126</v>
      </c>
      <c r="BH27" s="75"/>
      <c r="BI27" s="130">
        <f>MIN(BI5:BI26)</f>
        <v>0.16800000000000001</v>
      </c>
      <c r="BJ27"/>
      <c r="BK27"/>
      <c r="BL27"/>
    </row>
    <row r="28" spans="1:64">
      <c r="A28" s="57" t="s">
        <v>1</v>
      </c>
      <c r="B28" s="77"/>
      <c r="C28" s="78">
        <f t="shared" ref="C28:K28" si="1">MAX(C5:C26)</f>
        <v>90.63</v>
      </c>
      <c r="D28" s="83">
        <f t="shared" si="1"/>
        <v>113.2</v>
      </c>
      <c r="E28" s="80">
        <f t="shared" si="1"/>
        <v>136.9</v>
      </c>
      <c r="F28" s="78">
        <f t="shared" si="1"/>
        <v>118.4</v>
      </c>
      <c r="G28" s="80">
        <f t="shared" si="1"/>
        <v>324.10000000000002</v>
      </c>
      <c r="H28" s="79">
        <f t="shared" si="1"/>
        <v>0.45889999999999997</v>
      </c>
      <c r="I28" s="89">
        <f t="shared" si="1"/>
        <v>2.3530000000000002</v>
      </c>
      <c r="J28" s="96">
        <f t="shared" si="1"/>
        <v>11930</v>
      </c>
      <c r="K28" s="83">
        <f t="shared" si="1"/>
        <v>2389</v>
      </c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81">
        <f>MAX(BA5:BA26)</f>
        <v>8.9300000000000004E-2</v>
      </c>
      <c r="BB28" s="198">
        <f>MAX(BB5:BB26)</f>
        <v>7.332E-3</v>
      </c>
      <c r="BC28" s="78"/>
      <c r="BD28" s="132">
        <f>MAX(BD5:BD26)</f>
        <v>2.3940000000000001</v>
      </c>
      <c r="BE28" s="78">
        <f>MAX(BE5:BE26)</f>
        <v>34</v>
      </c>
      <c r="BF28" s="82">
        <f>MAX(BF5:BF26)</f>
        <v>486.8</v>
      </c>
      <c r="BG28" s="89">
        <f>MAX(BG5:BG26)</f>
        <v>0.34</v>
      </c>
      <c r="BH28" s="79"/>
      <c r="BI28" s="132">
        <f>MAX(BI5:BI26)</f>
        <v>0.22700000000000001</v>
      </c>
      <c r="BJ28"/>
      <c r="BK28"/>
      <c r="BL28"/>
    </row>
    <row r="29" spans="1:64" ht="15.75" thickBot="1">
      <c r="A29" s="59" t="s">
        <v>2</v>
      </c>
      <c r="B29" s="68"/>
      <c r="C29" s="69">
        <f t="shared" ref="C29:K29" si="2">MEDIAN(C5:C26)</f>
        <v>89.24</v>
      </c>
      <c r="D29" s="134">
        <f t="shared" si="2"/>
        <v>20.98</v>
      </c>
      <c r="E29" s="71">
        <f t="shared" si="2"/>
        <v>118.2</v>
      </c>
      <c r="F29" s="69">
        <f t="shared" si="2"/>
        <v>80.45</v>
      </c>
      <c r="G29" s="71">
        <f t="shared" si="2"/>
        <v>231</v>
      </c>
      <c r="H29" s="84">
        <f t="shared" si="2"/>
        <v>0.26190000000000002</v>
      </c>
      <c r="I29" s="90">
        <f t="shared" si="2"/>
        <v>1.8080000000000001</v>
      </c>
      <c r="J29" s="70">
        <f t="shared" si="2"/>
        <v>6619</v>
      </c>
      <c r="K29" s="134">
        <f t="shared" si="2"/>
        <v>1390</v>
      </c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85">
        <f>MEDIAN(BA5:BA26)</f>
        <v>8.3900000000000002E-2</v>
      </c>
      <c r="BB29" s="199">
        <f>MEDIAN(BB5:BB26)</f>
        <v>4.2009999999999999E-3</v>
      </c>
      <c r="BC29" s="69"/>
      <c r="BD29" s="133">
        <f>MEDIAN(BD5:BD26)</f>
        <v>1.8785000000000001</v>
      </c>
      <c r="BE29" s="69">
        <f>MEDIAN(BE5:BE26)</f>
        <v>14.16</v>
      </c>
      <c r="BF29" s="86">
        <f>MEDIAN(BF5:BF26)</f>
        <v>243.67145000000002</v>
      </c>
      <c r="BG29" s="90">
        <f>MEDIAN(BG5:BG26)</f>
        <v>0.23300000000000001</v>
      </c>
      <c r="BH29" s="84"/>
      <c r="BI29" s="133">
        <f>MEDIAN(BI5:BI26)</f>
        <v>0.19750000000000001</v>
      </c>
      <c r="BJ29"/>
      <c r="BK29"/>
      <c r="BL29"/>
    </row>
    <row r="30" spans="1:64">
      <c r="U30" s="131"/>
      <c r="BC30"/>
      <c r="BD30"/>
      <c r="BE30"/>
      <c r="BF30"/>
      <c r="BG30"/>
      <c r="BH30"/>
      <c r="BI30"/>
      <c r="BJ30"/>
      <c r="BK30"/>
      <c r="BL30"/>
    </row>
    <row r="31" spans="1:64" ht="15.75" thickBot="1"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</row>
    <row r="32" spans="1:64" ht="60" customHeight="1">
      <c r="A32" s="41" t="s">
        <v>5</v>
      </c>
      <c r="B32" s="42" t="s">
        <v>3</v>
      </c>
      <c r="C32" s="43" t="s">
        <v>39</v>
      </c>
      <c r="D32" s="43" t="s">
        <v>37</v>
      </c>
      <c r="E32" s="43" t="s">
        <v>38</v>
      </c>
      <c r="F32" s="43" t="s">
        <v>40</v>
      </c>
      <c r="G32" s="43" t="s">
        <v>114</v>
      </c>
      <c r="H32" s="43" t="s">
        <v>41</v>
      </c>
      <c r="I32" s="43" t="s">
        <v>161</v>
      </c>
      <c r="J32" s="43" t="s">
        <v>49</v>
      </c>
      <c r="K32" s="43" t="s">
        <v>115</v>
      </c>
      <c r="L32" s="43" t="s">
        <v>120</v>
      </c>
      <c r="M32" s="43" t="s">
        <v>223</v>
      </c>
      <c r="N32" s="43" t="s">
        <v>117</v>
      </c>
      <c r="O32" s="43" t="s">
        <v>118</v>
      </c>
      <c r="P32" s="43" t="s">
        <v>42</v>
      </c>
      <c r="Q32" s="43" t="s">
        <v>43</v>
      </c>
      <c r="R32" s="43" t="s">
        <v>44</v>
      </c>
      <c r="S32" s="43" t="s">
        <v>45</v>
      </c>
      <c r="T32" s="43" t="s">
        <v>46</v>
      </c>
      <c r="U32" s="43" t="s">
        <v>47</v>
      </c>
      <c r="V32" s="43" t="s">
        <v>48</v>
      </c>
      <c r="W32" s="43" t="s">
        <v>50</v>
      </c>
      <c r="X32" s="43" t="s">
        <v>51</v>
      </c>
      <c r="Y32" s="43" t="s">
        <v>52</v>
      </c>
      <c r="Z32" s="43" t="s">
        <v>53</v>
      </c>
      <c r="AA32" s="43" t="s">
        <v>162</v>
      </c>
      <c r="AB32" s="43" t="s">
        <v>158</v>
      </c>
      <c r="AC32" s="43" t="s">
        <v>164</v>
      </c>
      <c r="AD32" s="43" t="s">
        <v>237</v>
      </c>
      <c r="AE32" s="43" t="s">
        <v>193</v>
      </c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64">
      <c r="A33" s="27" t="s">
        <v>232</v>
      </c>
      <c r="B33" s="30">
        <v>24002633</v>
      </c>
      <c r="C33" s="35">
        <v>88.55</v>
      </c>
      <c r="D33" s="29"/>
      <c r="E33" s="29"/>
      <c r="F33" s="29"/>
      <c r="G33" s="29"/>
      <c r="H33" s="54"/>
      <c r="I33" s="29"/>
      <c r="J33" s="29"/>
      <c r="K33" s="29"/>
      <c r="L33" s="29" t="s">
        <v>214</v>
      </c>
      <c r="M33" s="29" t="s">
        <v>214</v>
      </c>
      <c r="N33" s="29" t="s">
        <v>215</v>
      </c>
      <c r="O33" s="29" t="s">
        <v>216</v>
      </c>
      <c r="P33" s="29" t="s">
        <v>217</v>
      </c>
      <c r="Q33" s="29" t="s">
        <v>217</v>
      </c>
      <c r="R33" s="29" t="s">
        <v>218</v>
      </c>
      <c r="S33" s="29" t="s">
        <v>217</v>
      </c>
      <c r="T33" s="29" t="s">
        <v>217</v>
      </c>
      <c r="U33" s="137">
        <v>2.7970000000000002</v>
      </c>
      <c r="V33" s="29" t="s">
        <v>219</v>
      </c>
      <c r="W33" s="29"/>
      <c r="X33" s="137"/>
      <c r="Y33" s="219"/>
      <c r="Z33" s="137"/>
      <c r="AA33" s="166"/>
      <c r="AB33" s="166"/>
      <c r="AC33" s="166"/>
      <c r="AD33" s="166"/>
      <c r="AE33" s="166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</row>
    <row r="34" spans="1:64">
      <c r="A34" s="27" t="s">
        <v>232</v>
      </c>
      <c r="B34" s="30">
        <v>24002633</v>
      </c>
      <c r="C34" s="35">
        <v>88.54</v>
      </c>
      <c r="D34" s="29"/>
      <c r="E34" s="29"/>
      <c r="F34" s="29"/>
      <c r="G34" s="29"/>
      <c r="H34" s="54"/>
      <c r="I34" s="29"/>
      <c r="J34" s="29"/>
      <c r="K34" s="29"/>
      <c r="L34" s="29" t="s">
        <v>214</v>
      </c>
      <c r="M34" s="29" t="s">
        <v>214</v>
      </c>
      <c r="N34" s="29" t="s">
        <v>215</v>
      </c>
      <c r="O34" s="29" t="s">
        <v>216</v>
      </c>
      <c r="P34" s="29" t="s">
        <v>217</v>
      </c>
      <c r="Q34" s="29" t="s">
        <v>217</v>
      </c>
      <c r="R34" s="29" t="s">
        <v>218</v>
      </c>
      <c r="S34" s="29" t="s">
        <v>217</v>
      </c>
      <c r="T34" s="29" t="s">
        <v>217</v>
      </c>
      <c r="U34" s="137">
        <v>0.36990000000000001</v>
      </c>
      <c r="V34" s="29" t="s">
        <v>219</v>
      </c>
      <c r="W34" s="29"/>
      <c r="X34" s="137"/>
      <c r="Y34" s="219"/>
      <c r="Z34" s="137"/>
      <c r="AA34" s="166"/>
      <c r="AB34" s="166"/>
      <c r="AC34" s="166"/>
      <c r="AD34" s="166"/>
      <c r="AE34" s="166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64">
      <c r="A35" s="27" t="s">
        <v>234</v>
      </c>
      <c r="B35" s="30">
        <v>24002762</v>
      </c>
      <c r="C35" s="35">
        <v>87.82</v>
      </c>
      <c r="D35" s="29"/>
      <c r="E35" s="29"/>
      <c r="F35" s="29"/>
      <c r="G35" s="29"/>
      <c r="H35" s="54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137"/>
      <c r="Y35" s="219"/>
      <c r="Z35" s="137"/>
      <c r="AA35" s="166"/>
      <c r="AB35" s="166"/>
      <c r="AC35" s="166" t="s">
        <v>214</v>
      </c>
      <c r="AD35" s="166" t="s">
        <v>214</v>
      </c>
      <c r="AE35" s="166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</row>
    <row r="36" spans="1:64">
      <c r="A36" s="27" t="s">
        <v>234</v>
      </c>
      <c r="B36" s="30">
        <v>24002762</v>
      </c>
      <c r="C36" s="35">
        <v>87.63</v>
      </c>
      <c r="D36" s="29"/>
      <c r="E36" s="29"/>
      <c r="F36" s="29"/>
      <c r="G36" s="29"/>
      <c r="H36" s="54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137"/>
      <c r="Y36" s="219"/>
      <c r="Z36" s="137"/>
      <c r="AA36" s="166"/>
      <c r="AB36" s="166"/>
      <c r="AC36" s="166" t="s">
        <v>214</v>
      </c>
      <c r="AD36" s="166" t="s">
        <v>214</v>
      </c>
      <c r="AE36" s="16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</row>
    <row r="37" spans="1:64">
      <c r="A37" s="27" t="s">
        <v>230</v>
      </c>
      <c r="B37" s="30">
        <v>24003051</v>
      </c>
      <c r="C37" s="35">
        <v>90.41</v>
      </c>
      <c r="D37" s="29"/>
      <c r="E37" s="29"/>
      <c r="F37" s="29"/>
      <c r="G37" s="29"/>
      <c r="H37" s="54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>
        <v>0.66549999999999998</v>
      </c>
      <c r="X37" s="137">
        <v>4.7500000000000001E-2</v>
      </c>
      <c r="Y37" s="219">
        <v>6.2620000000000002E-3</v>
      </c>
      <c r="Z37" s="137">
        <v>0.4194</v>
      </c>
      <c r="AA37" s="166">
        <v>2.2029999999999998</v>
      </c>
      <c r="AB37" s="166"/>
      <c r="AC37" s="166"/>
      <c r="AD37" s="166"/>
      <c r="AE37" s="166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</row>
    <row r="38" spans="1:64">
      <c r="A38" s="200" t="s">
        <v>230</v>
      </c>
      <c r="B38" s="30">
        <v>24002740</v>
      </c>
      <c r="C38" s="35">
        <v>89.7</v>
      </c>
      <c r="D38" s="29"/>
      <c r="E38" s="29"/>
      <c r="F38" s="29"/>
      <c r="G38" s="29"/>
      <c r="H38" s="54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137"/>
      <c r="Y38" s="219"/>
      <c r="Z38" s="137"/>
      <c r="AA38" s="166"/>
      <c r="AB38" s="223">
        <v>22.25</v>
      </c>
      <c r="AC38" s="166"/>
      <c r="AD38" s="166"/>
      <c r="AE38" s="224" t="s">
        <v>196</v>
      </c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</row>
    <row r="39" spans="1:64">
      <c r="A39" s="27" t="s">
        <v>235</v>
      </c>
      <c r="B39" s="30">
        <v>24002922</v>
      </c>
      <c r="C39" s="35">
        <v>86.27</v>
      </c>
      <c r="D39" s="35">
        <v>24.4</v>
      </c>
      <c r="E39" s="34">
        <v>120.8</v>
      </c>
      <c r="F39" s="34">
        <v>150.19999999999999</v>
      </c>
      <c r="G39" s="34">
        <v>293.3</v>
      </c>
      <c r="H39" s="54">
        <v>0.45960000000000001</v>
      </c>
      <c r="I39" s="37">
        <v>2.3359999999999999</v>
      </c>
      <c r="J39" s="38">
        <v>9672</v>
      </c>
      <c r="K39" s="38">
        <v>4429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137"/>
      <c r="Y39" s="219"/>
      <c r="Z39" s="137"/>
      <c r="AA39" s="166"/>
      <c r="AB39" s="166"/>
      <c r="AC39" s="166"/>
      <c r="AD39" s="166"/>
      <c r="AE39" s="166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</row>
    <row r="40" spans="1:64">
      <c r="A40" s="27" t="s">
        <v>235</v>
      </c>
      <c r="B40" s="30">
        <v>24002922</v>
      </c>
      <c r="C40" s="35">
        <v>85.63</v>
      </c>
      <c r="D40" s="29"/>
      <c r="E40" s="29"/>
      <c r="F40" s="29"/>
      <c r="G40" s="29"/>
      <c r="H40" s="54"/>
      <c r="I40" s="29"/>
      <c r="J40" s="29"/>
      <c r="K40" s="29"/>
      <c r="L40" s="29" t="s">
        <v>214</v>
      </c>
      <c r="M40" s="29" t="s">
        <v>214</v>
      </c>
      <c r="N40" s="29" t="s">
        <v>215</v>
      </c>
      <c r="O40" s="29" t="s">
        <v>216</v>
      </c>
      <c r="P40" s="29" t="s">
        <v>217</v>
      </c>
      <c r="Q40" s="29">
        <v>1.3220000000000001</v>
      </c>
      <c r="R40" s="29">
        <v>36.54</v>
      </c>
      <c r="S40" s="29">
        <v>42.42</v>
      </c>
      <c r="T40" s="29" t="s">
        <v>217</v>
      </c>
      <c r="U40" s="29" t="s">
        <v>218</v>
      </c>
      <c r="V40" s="29" t="s">
        <v>219</v>
      </c>
      <c r="W40" s="29"/>
      <c r="X40" s="137"/>
      <c r="Y40" s="219"/>
      <c r="Z40" s="137"/>
      <c r="AA40" s="166"/>
      <c r="AB40" s="166"/>
      <c r="AC40" s="166"/>
      <c r="AD40" s="166"/>
      <c r="AE40" s="166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</row>
    <row r="41" spans="1:64">
      <c r="A41" s="27" t="s">
        <v>236</v>
      </c>
      <c r="B41" s="30">
        <v>24002618</v>
      </c>
      <c r="C41" s="35">
        <v>89.68</v>
      </c>
      <c r="D41" s="35">
        <v>18.649999999999999</v>
      </c>
      <c r="E41" s="34">
        <v>117</v>
      </c>
      <c r="F41" s="34">
        <v>122.8</v>
      </c>
      <c r="G41" s="34">
        <v>258.39999999999998</v>
      </c>
      <c r="H41" s="54">
        <v>0.53280000000000005</v>
      </c>
      <c r="I41" s="37">
        <v>1.641</v>
      </c>
      <c r="J41" s="38">
        <v>8610</v>
      </c>
      <c r="K41" s="38">
        <v>4567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137"/>
      <c r="Y41" s="219"/>
      <c r="Z41" s="137"/>
      <c r="AA41" s="166"/>
      <c r="AB41" s="166"/>
      <c r="AC41" s="166"/>
      <c r="AD41" s="166"/>
      <c r="AE41" s="166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</row>
    <row r="42" spans="1:64">
      <c r="A42" s="27" t="s">
        <v>236</v>
      </c>
      <c r="B42" s="30">
        <v>24002478</v>
      </c>
      <c r="C42" s="35">
        <v>87.9</v>
      </c>
      <c r="D42" s="29"/>
      <c r="E42" s="29"/>
      <c r="F42" s="29"/>
      <c r="G42" s="29"/>
      <c r="H42" s="54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 t="s">
        <v>214</v>
      </c>
      <c r="X42" s="137">
        <v>3.8699999999999998E-2</v>
      </c>
      <c r="Y42" s="219">
        <v>2.6350000000000002E-3</v>
      </c>
      <c r="Z42" s="137">
        <v>7.5200000000000003E-2</v>
      </c>
      <c r="AA42" s="166">
        <v>3.1419999999999999</v>
      </c>
      <c r="AB42" s="166"/>
      <c r="AC42" s="166"/>
      <c r="AD42" s="166"/>
      <c r="AE42" s="166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</row>
    <row r="43" spans="1:64">
      <c r="A43" s="55" t="s">
        <v>0</v>
      </c>
      <c r="B43" s="73"/>
      <c r="C43" s="74">
        <f>MIN(C33:C42)</f>
        <v>85.63</v>
      </c>
      <c r="D43" s="74">
        <f>MIN(D33:D42)</f>
        <v>18.649999999999999</v>
      </c>
      <c r="E43" s="196">
        <f>MIN(E33:E42)</f>
        <v>117</v>
      </c>
      <c r="F43" s="196">
        <f>MIN(F33:F42)</f>
        <v>122.8</v>
      </c>
      <c r="G43" s="196">
        <f>MIN(G33:G42)</f>
        <v>258.39999999999998</v>
      </c>
      <c r="H43" s="75">
        <f>MIN(H33:H42)</f>
        <v>0.45960000000000001</v>
      </c>
      <c r="I43" s="130">
        <f>MIN(I33:I42)</f>
        <v>1.641</v>
      </c>
      <c r="J43" s="95">
        <f>MIN(J33:J42)</f>
        <v>8610</v>
      </c>
      <c r="K43" s="95">
        <f>MIN(K33:K42)</f>
        <v>4429</v>
      </c>
      <c r="L43" s="95"/>
      <c r="M43" s="95"/>
      <c r="N43" s="95"/>
      <c r="O43" s="95"/>
      <c r="P43" s="95"/>
      <c r="Q43" s="95"/>
      <c r="R43" s="95"/>
      <c r="S43" s="95"/>
      <c r="T43" s="95"/>
      <c r="U43" s="75">
        <f>MIN(U33:U42)</f>
        <v>0.36990000000000001</v>
      </c>
      <c r="V43" s="95"/>
      <c r="W43" s="95"/>
      <c r="X43" s="75">
        <f>MIN(X33:X42)</f>
        <v>3.8699999999999998E-2</v>
      </c>
      <c r="Y43" s="220">
        <f>MIN(Y33:Y42)</f>
        <v>2.6350000000000002E-3</v>
      </c>
      <c r="Z43" s="75">
        <f>MIN(Z33:Z42)</f>
        <v>7.5200000000000003E-2</v>
      </c>
      <c r="AA43" s="130">
        <f>MIN(AA33:AA42)</f>
        <v>2.2029999999999998</v>
      </c>
      <c r="AB43" s="130"/>
      <c r="AC43" s="130"/>
      <c r="AD43" s="130"/>
      <c r="AE43" s="130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</row>
    <row r="44" spans="1:64">
      <c r="A44" s="57" t="s">
        <v>1</v>
      </c>
      <c r="B44" s="77"/>
      <c r="C44" s="82">
        <f>MAX(C33:C42)</f>
        <v>90.41</v>
      </c>
      <c r="D44" s="82">
        <f>MAX(D33:D42)</f>
        <v>24.4</v>
      </c>
      <c r="E44" s="80">
        <f>MAX(E33:E42)</f>
        <v>120.8</v>
      </c>
      <c r="F44" s="80">
        <f>MAX(F33:F42)</f>
        <v>150.19999999999999</v>
      </c>
      <c r="G44" s="80">
        <f>MAX(G33:G42)</f>
        <v>293.3</v>
      </c>
      <c r="H44" s="79">
        <f>MAX(H33:H42)</f>
        <v>0.53280000000000005</v>
      </c>
      <c r="I44" s="132">
        <f>MAX(I33:I42)</f>
        <v>2.3359999999999999</v>
      </c>
      <c r="J44" s="96">
        <f>MAX(J33:J42)</f>
        <v>9672</v>
      </c>
      <c r="K44" s="96">
        <f>MAX(K33:K42)</f>
        <v>4567</v>
      </c>
      <c r="L44" s="96"/>
      <c r="M44" s="96"/>
      <c r="N44" s="96"/>
      <c r="O44" s="96"/>
      <c r="P44" s="96"/>
      <c r="Q44" s="96"/>
      <c r="R44" s="96"/>
      <c r="S44" s="96"/>
      <c r="T44" s="96"/>
      <c r="U44" s="79">
        <f>MAX(U33:U42)</f>
        <v>2.7970000000000002</v>
      </c>
      <c r="V44" s="96"/>
      <c r="W44" s="96"/>
      <c r="X44" s="79">
        <f>MAX(X33:X42)</f>
        <v>4.7500000000000001E-2</v>
      </c>
      <c r="Y44" s="221">
        <f>MAX(Y33:Y42)</f>
        <v>6.2620000000000002E-3</v>
      </c>
      <c r="Z44" s="79">
        <f>MAX(Z33:Z42)</f>
        <v>0.4194</v>
      </c>
      <c r="AA44" s="132">
        <f>MAX(AA33:AA42)</f>
        <v>3.1419999999999999</v>
      </c>
      <c r="AB44" s="132"/>
      <c r="AC44" s="132"/>
      <c r="AD44" s="132"/>
      <c r="AE44" s="132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</row>
    <row r="45" spans="1:64" ht="15.75" thickBot="1">
      <c r="A45" s="59" t="s">
        <v>2</v>
      </c>
      <c r="B45" s="68"/>
      <c r="C45" s="86">
        <f>MEDIAN(C33:C42)</f>
        <v>88.22</v>
      </c>
      <c r="D45" s="86">
        <f>MEDIAN(D33:D42)</f>
        <v>21.524999999999999</v>
      </c>
      <c r="E45" s="71">
        <f>MEDIAN(E33:E42)</f>
        <v>118.9</v>
      </c>
      <c r="F45" s="71">
        <f>MEDIAN(F33:F42)</f>
        <v>136.5</v>
      </c>
      <c r="G45" s="71">
        <f>MEDIAN(G33:G42)</f>
        <v>275.85000000000002</v>
      </c>
      <c r="H45" s="84">
        <f>MEDIAN(H33:H42)</f>
        <v>0.49620000000000003</v>
      </c>
      <c r="I45" s="133">
        <f>MEDIAN(I33:I42)</f>
        <v>1.9884999999999999</v>
      </c>
      <c r="J45" s="70">
        <f>MEDIAN(J33:J42)</f>
        <v>9141</v>
      </c>
      <c r="K45" s="70">
        <f>MEDIAN(K33:K42)</f>
        <v>4498</v>
      </c>
      <c r="L45" s="70"/>
      <c r="M45" s="70"/>
      <c r="N45" s="70"/>
      <c r="O45" s="70"/>
      <c r="P45" s="70"/>
      <c r="Q45" s="70"/>
      <c r="R45" s="70"/>
      <c r="S45" s="70"/>
      <c r="T45" s="70"/>
      <c r="U45" s="84">
        <f>MEDIAN(U33:U42)</f>
        <v>1.58345</v>
      </c>
      <c r="V45" s="70"/>
      <c r="W45" s="70"/>
      <c r="X45" s="84">
        <f>MEDIAN(X33:X42)</f>
        <v>4.3099999999999999E-2</v>
      </c>
      <c r="Y45" s="222">
        <f>MEDIAN(Y33:Y42)</f>
        <v>4.4485000000000002E-3</v>
      </c>
      <c r="Z45" s="84">
        <f>MEDIAN(Z33:Z42)</f>
        <v>0.24730000000000002</v>
      </c>
      <c r="AA45" s="133">
        <f>MEDIAN(AA33:AA42)</f>
        <v>2.6724999999999999</v>
      </c>
      <c r="AB45" s="133"/>
      <c r="AC45" s="133"/>
      <c r="AD45" s="133"/>
      <c r="AE45" s="133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</row>
    <row r="46" spans="1:64">
      <c r="A46" s="2"/>
      <c r="B46" s="16"/>
      <c r="C46" s="14"/>
      <c r="D46"/>
      <c r="E46"/>
      <c r="F46"/>
      <c r="G46"/>
      <c r="H46"/>
      <c r="I46" s="203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</row>
    <row r="47" spans="1:64" ht="15.75" thickBot="1">
      <c r="BB47"/>
      <c r="BC47"/>
      <c r="BD47"/>
      <c r="BE47"/>
      <c r="BF47"/>
      <c r="BG47"/>
      <c r="BH47"/>
      <c r="BI47"/>
      <c r="BJ47"/>
      <c r="BK47"/>
      <c r="BL47"/>
    </row>
    <row r="48" spans="1:64" ht="60" customHeight="1">
      <c r="A48" s="65" t="s">
        <v>4</v>
      </c>
      <c r="B48" s="42" t="s">
        <v>3</v>
      </c>
      <c r="C48" s="43" t="s">
        <v>39</v>
      </c>
      <c r="D48" s="44" t="s">
        <v>55</v>
      </c>
      <c r="E48" s="43" t="s">
        <v>57</v>
      </c>
      <c r="F48" s="43" t="s">
        <v>120</v>
      </c>
      <c r="G48" s="43" t="s">
        <v>223</v>
      </c>
      <c r="H48" s="43" t="s">
        <v>117</v>
      </c>
      <c r="I48" s="43" t="s">
        <v>118</v>
      </c>
      <c r="J48" s="43" t="s">
        <v>42</v>
      </c>
      <c r="K48" s="43" t="s">
        <v>43</v>
      </c>
      <c r="L48" s="43" t="s">
        <v>44</v>
      </c>
      <c r="M48" s="43" t="s">
        <v>45</v>
      </c>
      <c r="N48" s="43" t="s">
        <v>46</v>
      </c>
      <c r="O48" s="43" t="s">
        <v>47</v>
      </c>
      <c r="P48" s="43" t="s">
        <v>48</v>
      </c>
      <c r="Q48" s="43" t="s">
        <v>50</v>
      </c>
      <c r="R48" s="43" t="s">
        <v>51</v>
      </c>
      <c r="S48" s="43" t="s">
        <v>52</v>
      </c>
      <c r="T48" s="43" t="s">
        <v>53</v>
      </c>
      <c r="U48" s="43" t="s">
        <v>162</v>
      </c>
      <c r="V48" s="43" t="s">
        <v>82</v>
      </c>
      <c r="W48" s="43" t="s">
        <v>83</v>
      </c>
      <c r="X48" s="43" t="s">
        <v>84</v>
      </c>
      <c r="Y48" s="43" t="s">
        <v>119</v>
      </c>
      <c r="Z48" s="43" t="s">
        <v>85</v>
      </c>
      <c r="AA48" s="43" t="s">
        <v>86</v>
      </c>
      <c r="AB48" s="43" t="s">
        <v>87</v>
      </c>
      <c r="AC48" s="43" t="s">
        <v>88</v>
      </c>
      <c r="AD48" s="43" t="s">
        <v>89</v>
      </c>
      <c r="AE48" s="43" t="s">
        <v>90</v>
      </c>
      <c r="AF48" s="43" t="s">
        <v>91</v>
      </c>
      <c r="AG48" s="43" t="s">
        <v>92</v>
      </c>
      <c r="AH48" s="43" t="s">
        <v>93</v>
      </c>
      <c r="AI48" s="88" t="s">
        <v>94</v>
      </c>
      <c r="AJ48" s="88" t="s">
        <v>95</v>
      </c>
      <c r="AK48" s="88" t="s">
        <v>96</v>
      </c>
      <c r="AL48" s="88" t="s">
        <v>97</v>
      </c>
      <c r="AM48" s="88" t="s">
        <v>98</v>
      </c>
      <c r="AN48" s="88" t="s">
        <v>99</v>
      </c>
      <c r="AO48" s="43" t="s">
        <v>139</v>
      </c>
      <c r="AP48" s="43" t="s">
        <v>140</v>
      </c>
      <c r="AQ48" s="43" t="s">
        <v>141</v>
      </c>
      <c r="AR48" s="43" t="s">
        <v>142</v>
      </c>
      <c r="AS48" s="43" t="s">
        <v>143</v>
      </c>
      <c r="AT48" s="43" t="s">
        <v>144</v>
      </c>
      <c r="AU48" s="43" t="s">
        <v>145</v>
      </c>
      <c r="AV48" s="43" t="s">
        <v>146</v>
      </c>
      <c r="AW48" s="43" t="s">
        <v>147</v>
      </c>
      <c r="AX48" s="43" t="s">
        <v>148</v>
      </c>
      <c r="AY48" s="43" t="s">
        <v>149</v>
      </c>
      <c r="AZ48" s="43" t="s">
        <v>150</v>
      </c>
      <c r="BA48" s="43" t="s">
        <v>151</v>
      </c>
      <c r="BB48" s="43" t="s">
        <v>152</v>
      </c>
      <c r="BC48" s="43" t="s">
        <v>153</v>
      </c>
      <c r="BD48" s="43" t="s">
        <v>154</v>
      </c>
      <c r="BE48" s="43" t="s">
        <v>155</v>
      </c>
      <c r="BF48" s="43" t="s">
        <v>158</v>
      </c>
      <c r="BG48" s="43" t="s">
        <v>80</v>
      </c>
      <c r="BH48" s="43" t="s">
        <v>81</v>
      </c>
      <c r="BI48"/>
      <c r="BJ48"/>
      <c r="BK48"/>
      <c r="BL48"/>
    </row>
    <row r="49" spans="1:64">
      <c r="A49" s="27" t="s">
        <v>240</v>
      </c>
      <c r="B49" s="30">
        <v>24002978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36"/>
      <c r="R49" s="36"/>
      <c r="S49" s="36"/>
      <c r="T49" s="36"/>
      <c r="U49" s="29"/>
      <c r="V49" s="29"/>
      <c r="W49" s="29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 t="s">
        <v>242</v>
      </c>
      <c r="BH49" s="29" t="s">
        <v>242</v>
      </c>
      <c r="BI49"/>
      <c r="BJ49"/>
      <c r="BK49"/>
      <c r="BL49"/>
    </row>
    <row r="50" spans="1:64">
      <c r="A50" s="27" t="s">
        <v>240</v>
      </c>
      <c r="B50" s="30">
        <v>24002933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36"/>
      <c r="R50" s="36"/>
      <c r="S50" s="36"/>
      <c r="T50" s="36"/>
      <c r="U50" s="29"/>
      <c r="V50" s="29"/>
      <c r="W50" s="29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 t="s">
        <v>242</v>
      </c>
      <c r="BH50" s="29" t="s">
        <v>242</v>
      </c>
      <c r="BI50"/>
      <c r="BJ50"/>
      <c r="BK50"/>
      <c r="BL50"/>
    </row>
    <row r="51" spans="1:64">
      <c r="A51" s="27" t="s">
        <v>240</v>
      </c>
      <c r="B51" s="30">
        <v>24002922</v>
      </c>
      <c r="C51" s="35">
        <v>87.68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36"/>
      <c r="R51" s="36"/>
      <c r="S51" s="36"/>
      <c r="T51" s="36"/>
      <c r="U51" s="29"/>
      <c r="V51" s="29" t="s">
        <v>246</v>
      </c>
      <c r="W51" s="29" t="s">
        <v>246</v>
      </c>
      <c r="X51" s="29" t="s">
        <v>247</v>
      </c>
      <c r="Y51" s="29" t="s">
        <v>247</v>
      </c>
      <c r="Z51" s="29" t="s">
        <v>248</v>
      </c>
      <c r="AA51" s="34">
        <v>22.7</v>
      </c>
      <c r="AB51" s="29" t="s">
        <v>248</v>
      </c>
      <c r="AC51" s="34">
        <v>22.7</v>
      </c>
      <c r="AD51" s="29" t="s">
        <v>249</v>
      </c>
      <c r="AE51" s="29" t="s">
        <v>250</v>
      </c>
      <c r="AF51" s="35">
        <v>8.56</v>
      </c>
      <c r="AG51" s="37">
        <v>7.2359999999999998</v>
      </c>
      <c r="AH51" s="34">
        <v>15.8</v>
      </c>
      <c r="AI51" s="35">
        <v>13.64</v>
      </c>
      <c r="AJ51" s="29" t="s">
        <v>249</v>
      </c>
      <c r="AK51" s="29" t="s">
        <v>249</v>
      </c>
      <c r="AL51" s="29">
        <v>8.9269999999999996</v>
      </c>
      <c r="AM51" s="29">
        <v>5.2590000000000003</v>
      </c>
      <c r="AN51" s="29" t="s">
        <v>251</v>
      </c>
      <c r="AO51" s="29" t="s">
        <v>249</v>
      </c>
      <c r="AP51" s="29" t="s">
        <v>249</v>
      </c>
      <c r="AQ51" s="29" t="s">
        <v>249</v>
      </c>
      <c r="AR51" s="29" t="s">
        <v>249</v>
      </c>
      <c r="AS51" s="29" t="s">
        <v>249</v>
      </c>
      <c r="AT51" s="29" t="s">
        <v>249</v>
      </c>
      <c r="AU51" s="29" t="s">
        <v>249</v>
      </c>
      <c r="AV51" s="29" t="s">
        <v>249</v>
      </c>
      <c r="AW51" s="29" t="s">
        <v>249</v>
      </c>
      <c r="AX51" s="29" t="s">
        <v>249</v>
      </c>
      <c r="AY51" s="29" t="s">
        <v>249</v>
      </c>
      <c r="AZ51" s="29" t="s">
        <v>249</v>
      </c>
      <c r="BA51" s="29" t="s">
        <v>249</v>
      </c>
      <c r="BB51" s="29" t="s">
        <v>249</v>
      </c>
      <c r="BC51" s="29" t="s">
        <v>249</v>
      </c>
      <c r="BD51" s="29" t="s">
        <v>249</v>
      </c>
      <c r="BE51" s="29" t="s">
        <v>249</v>
      </c>
      <c r="BF51" s="29"/>
      <c r="BG51" s="36"/>
      <c r="BH51" s="36"/>
      <c r="BI51"/>
      <c r="BJ51"/>
      <c r="BK51"/>
      <c r="BL51"/>
    </row>
    <row r="52" spans="1:64">
      <c r="A52" s="27" t="s">
        <v>240</v>
      </c>
      <c r="B52" s="30">
        <v>24002922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36"/>
      <c r="R52" s="36"/>
      <c r="S52" s="36"/>
      <c r="T52" s="36"/>
      <c r="U52" s="29"/>
      <c r="V52" s="29"/>
      <c r="W52" s="29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 t="s">
        <v>242</v>
      </c>
      <c r="BH52" s="29" t="s">
        <v>242</v>
      </c>
      <c r="BI52"/>
      <c r="BJ52"/>
      <c r="BK52"/>
      <c r="BL52"/>
    </row>
    <row r="53" spans="1:64">
      <c r="A53" s="27" t="s">
        <v>240</v>
      </c>
      <c r="B53" s="30">
        <v>24002580</v>
      </c>
      <c r="C53" s="35">
        <v>90.25</v>
      </c>
      <c r="D53" s="29"/>
      <c r="E53" s="29"/>
      <c r="F53" s="29" t="s">
        <v>214</v>
      </c>
      <c r="G53" s="29" t="s">
        <v>214</v>
      </c>
      <c r="H53" s="29" t="s">
        <v>215</v>
      </c>
      <c r="I53" s="29" t="s">
        <v>216</v>
      </c>
      <c r="J53" s="29" t="s">
        <v>217</v>
      </c>
      <c r="K53" s="29" t="s">
        <v>217</v>
      </c>
      <c r="L53" s="29" t="s">
        <v>218</v>
      </c>
      <c r="M53" s="29" t="s">
        <v>217</v>
      </c>
      <c r="N53" s="29" t="s">
        <v>217</v>
      </c>
      <c r="O53" s="29" t="s">
        <v>218</v>
      </c>
      <c r="P53" s="29" t="s">
        <v>219</v>
      </c>
      <c r="Q53" s="36"/>
      <c r="R53" s="36"/>
      <c r="S53" s="36"/>
      <c r="T53" s="36"/>
      <c r="U53" s="29"/>
      <c r="V53" s="29"/>
      <c r="W53" s="29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36"/>
      <c r="BH53" s="36"/>
      <c r="BI53"/>
      <c r="BJ53"/>
      <c r="BK53"/>
      <c r="BL53"/>
    </row>
    <row r="54" spans="1:64">
      <c r="A54" s="27" t="s">
        <v>244</v>
      </c>
      <c r="B54" s="30">
        <v>24003028</v>
      </c>
      <c r="C54" s="35">
        <v>88.81</v>
      </c>
      <c r="D54" s="29"/>
      <c r="E54" s="29"/>
      <c r="F54" s="29"/>
      <c r="G54" s="29" t="s">
        <v>214</v>
      </c>
      <c r="H54" s="29"/>
      <c r="I54" s="35"/>
      <c r="J54" s="36"/>
      <c r="K54" s="36"/>
      <c r="L54" s="29"/>
      <c r="M54" s="29"/>
      <c r="N54" s="29"/>
      <c r="O54" s="29"/>
      <c r="P54" s="29"/>
      <c r="Q54" s="29"/>
      <c r="R54" s="29"/>
      <c r="S54" s="36"/>
      <c r="T54" s="36"/>
      <c r="U54" s="29"/>
      <c r="V54" s="29"/>
      <c r="W54" s="29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36"/>
      <c r="BH54" s="36"/>
      <c r="BI54"/>
      <c r="BJ54"/>
      <c r="BK54"/>
      <c r="BL54"/>
    </row>
    <row r="55" spans="1:64">
      <c r="A55" s="27" t="s">
        <v>244</v>
      </c>
      <c r="B55" s="30">
        <v>24003028</v>
      </c>
      <c r="C55" s="35">
        <v>88.85</v>
      </c>
      <c r="D55" s="29"/>
      <c r="E55" s="29"/>
      <c r="F55" s="29"/>
      <c r="G55" s="29" t="s">
        <v>214</v>
      </c>
      <c r="H55" s="29"/>
      <c r="I55" s="29"/>
      <c r="J55" s="29"/>
      <c r="K55" s="29"/>
      <c r="L55" s="29"/>
      <c r="M55" s="29"/>
      <c r="N55" s="29"/>
      <c r="O55" s="29"/>
      <c r="P55" s="29"/>
      <c r="Q55" s="36"/>
      <c r="R55" s="36"/>
      <c r="S55" s="36"/>
      <c r="T55" s="36"/>
      <c r="U55" s="29"/>
      <c r="V55" s="29"/>
      <c r="W55" s="29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36"/>
      <c r="BH55" s="36"/>
      <c r="BI55"/>
      <c r="BJ55"/>
      <c r="BK55"/>
      <c r="BL55"/>
    </row>
    <row r="56" spans="1:64">
      <c r="A56" s="27" t="s">
        <v>244</v>
      </c>
      <c r="B56" s="30">
        <v>24003028</v>
      </c>
      <c r="C56" s="35">
        <v>88.85</v>
      </c>
      <c r="D56" s="29"/>
      <c r="E56" s="29"/>
      <c r="F56" s="29"/>
      <c r="G56" s="29" t="s">
        <v>214</v>
      </c>
      <c r="H56" s="29"/>
      <c r="I56" s="29"/>
      <c r="J56" s="29"/>
      <c r="K56" s="29"/>
      <c r="L56" s="29"/>
      <c r="M56" s="29"/>
      <c r="N56" s="29"/>
      <c r="O56" s="29"/>
      <c r="P56" s="29"/>
      <c r="Q56" s="36"/>
      <c r="R56" s="36"/>
      <c r="S56" s="36"/>
      <c r="T56" s="36"/>
      <c r="U56" s="29"/>
      <c r="V56" s="29"/>
      <c r="W56" s="29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36"/>
      <c r="BH56" s="36"/>
      <c r="BI56"/>
      <c r="BJ56"/>
      <c r="BK56"/>
      <c r="BL56"/>
    </row>
    <row r="57" spans="1:64">
      <c r="A57" s="27" t="s">
        <v>245</v>
      </c>
      <c r="B57" s="30">
        <v>24003028</v>
      </c>
      <c r="C57" s="35">
        <v>89.12</v>
      </c>
      <c r="D57" s="29"/>
      <c r="E57" s="29"/>
      <c r="F57" s="29"/>
      <c r="G57" s="35">
        <v>87.88</v>
      </c>
      <c r="H57" s="29"/>
      <c r="I57" s="29"/>
      <c r="J57" s="29"/>
      <c r="K57" s="29"/>
      <c r="L57" s="29"/>
      <c r="M57" s="29"/>
      <c r="N57" s="29"/>
      <c r="O57" s="29"/>
      <c r="P57" s="29"/>
      <c r="Q57" s="36"/>
      <c r="R57" s="36"/>
      <c r="S57" s="36"/>
      <c r="T57" s="36"/>
      <c r="U57" s="29"/>
      <c r="V57" s="29"/>
      <c r="W57" s="29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36"/>
      <c r="BH57" s="36"/>
      <c r="BI57"/>
      <c r="BJ57"/>
      <c r="BK57"/>
      <c r="BL57"/>
    </row>
    <row r="58" spans="1:64">
      <c r="A58" s="27" t="s">
        <v>245</v>
      </c>
      <c r="B58" s="30">
        <v>24002912</v>
      </c>
      <c r="C58" s="35">
        <v>90.02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36"/>
      <c r="R58" s="36"/>
      <c r="S58" s="36"/>
      <c r="T58" s="36"/>
      <c r="U58" s="29"/>
      <c r="V58" s="29"/>
      <c r="W58" s="29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>
        <v>14.91</v>
      </c>
      <c r="BG58" s="36"/>
      <c r="BH58" s="36"/>
      <c r="BI58"/>
      <c r="BJ58"/>
      <c r="BK58"/>
      <c r="BL58"/>
    </row>
    <row r="59" spans="1:64">
      <c r="A59" s="27" t="s">
        <v>245</v>
      </c>
      <c r="B59" s="30">
        <v>24002869</v>
      </c>
      <c r="C59" s="35">
        <v>89.84</v>
      </c>
      <c r="D59" s="29"/>
      <c r="E59" s="29"/>
      <c r="F59" s="29" t="s">
        <v>214</v>
      </c>
      <c r="G59" s="29" t="s">
        <v>214</v>
      </c>
      <c r="H59" s="29" t="s">
        <v>215</v>
      </c>
      <c r="I59" s="29" t="s">
        <v>216</v>
      </c>
      <c r="J59" s="29" t="s">
        <v>217</v>
      </c>
      <c r="K59" s="29" t="s">
        <v>217</v>
      </c>
      <c r="L59" s="29" t="s">
        <v>218</v>
      </c>
      <c r="M59" s="29" t="s">
        <v>217</v>
      </c>
      <c r="N59" s="29" t="s">
        <v>217</v>
      </c>
      <c r="O59" s="29" t="s">
        <v>218</v>
      </c>
      <c r="P59" s="29" t="s">
        <v>219</v>
      </c>
      <c r="Q59" s="36"/>
      <c r="R59" s="36"/>
      <c r="S59" s="36"/>
      <c r="T59" s="36"/>
      <c r="U59" s="29"/>
      <c r="V59" s="29"/>
      <c r="W59" s="29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36"/>
      <c r="BH59" s="36"/>
      <c r="BI59"/>
      <c r="BJ59"/>
      <c r="BK59"/>
      <c r="BL59"/>
    </row>
    <row r="60" spans="1:64">
      <c r="A60" s="27" t="s">
        <v>252</v>
      </c>
      <c r="B60" s="30">
        <v>24002711</v>
      </c>
      <c r="C60" s="35">
        <v>46.82</v>
      </c>
      <c r="D60" s="37">
        <v>5.0419999999999998</v>
      </c>
      <c r="E60" s="35">
        <v>8.92</v>
      </c>
      <c r="F60" s="29"/>
      <c r="G60" s="29"/>
      <c r="H60" s="29"/>
      <c r="I60" s="29"/>
      <c r="J60" s="29"/>
      <c r="K60" s="38"/>
      <c r="L60" s="36"/>
      <c r="M60" s="35"/>
      <c r="N60" s="36"/>
      <c r="O60" s="29"/>
      <c r="P60" s="29"/>
      <c r="Q60" s="36"/>
      <c r="R60" s="36"/>
      <c r="S60" s="36"/>
      <c r="T60" s="36"/>
      <c r="U60" s="29"/>
      <c r="V60" s="29"/>
      <c r="W60" s="29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 t="s">
        <v>242</v>
      </c>
      <c r="BH60" s="29" t="s">
        <v>242</v>
      </c>
      <c r="BI60"/>
      <c r="BJ60"/>
      <c r="BK60"/>
      <c r="BL60"/>
    </row>
    <row r="61" spans="1:64">
      <c r="A61" s="27" t="s">
        <v>243</v>
      </c>
      <c r="B61" s="30">
        <v>24003249</v>
      </c>
      <c r="C61" s="35">
        <v>94.35</v>
      </c>
      <c r="D61" s="29"/>
      <c r="E61" s="29"/>
      <c r="F61" s="29"/>
      <c r="G61" s="29"/>
      <c r="H61" s="37"/>
      <c r="I61" s="29"/>
      <c r="J61" s="36"/>
      <c r="K61" s="36"/>
      <c r="L61" s="29"/>
      <c r="M61" s="29"/>
      <c r="N61" s="29"/>
      <c r="O61" s="29"/>
      <c r="P61" s="29"/>
      <c r="Q61" s="36"/>
      <c r="R61" s="36"/>
      <c r="S61" s="36"/>
      <c r="T61" s="36"/>
      <c r="U61" s="36"/>
      <c r="V61" s="36"/>
      <c r="W61" s="29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 t="s">
        <v>242</v>
      </c>
      <c r="BH61" s="29" t="s">
        <v>242</v>
      </c>
      <c r="BI61"/>
      <c r="BJ61"/>
      <c r="BK61"/>
      <c r="BL61"/>
    </row>
    <row r="62" spans="1:64">
      <c r="A62" s="27" t="s">
        <v>239</v>
      </c>
      <c r="B62" s="30">
        <v>24002904</v>
      </c>
      <c r="C62" s="35">
        <v>99.38</v>
      </c>
      <c r="D62" s="29"/>
      <c r="E62" s="38"/>
      <c r="F62" s="29"/>
      <c r="G62" s="38"/>
      <c r="H62" s="35"/>
      <c r="I62" s="37"/>
      <c r="J62" s="34"/>
      <c r="K62" s="35"/>
      <c r="L62" s="29"/>
      <c r="M62" s="29"/>
      <c r="N62" s="35"/>
      <c r="O62" s="35"/>
      <c r="P62" s="29"/>
      <c r="Q62" s="37">
        <v>2.077</v>
      </c>
      <c r="R62" s="54">
        <v>7.9299999999999995E-2</v>
      </c>
      <c r="S62" s="72">
        <v>2.4510000000000001E-2</v>
      </c>
      <c r="T62" s="37">
        <v>1.028</v>
      </c>
      <c r="U62" s="37">
        <v>7.3620000000000001</v>
      </c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29"/>
      <c r="BH62" s="29"/>
      <c r="BI62" s="14"/>
      <c r="BJ62"/>
      <c r="BK62"/>
      <c r="BL62"/>
    </row>
    <row r="63" spans="1:64">
      <c r="A63" s="55" t="s">
        <v>0</v>
      </c>
      <c r="B63" s="73"/>
      <c r="C63" s="76">
        <f>MIN(C49:C62)</f>
        <v>46.82</v>
      </c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/>
      <c r="BJ63"/>
      <c r="BK63"/>
      <c r="BL63"/>
    </row>
    <row r="64" spans="1:64">
      <c r="A64" s="57" t="s">
        <v>1</v>
      </c>
      <c r="B64" s="77"/>
      <c r="C64" s="82">
        <f>MAX(C49:C62)</f>
        <v>99.38</v>
      </c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3"/>
      <c r="BH64" s="83"/>
      <c r="BI64"/>
      <c r="BJ64"/>
      <c r="BK64"/>
      <c r="BL64"/>
    </row>
    <row r="65" spans="1:64" ht="15.75" thickBot="1">
      <c r="A65" s="59" t="s">
        <v>2</v>
      </c>
      <c r="B65" s="68"/>
      <c r="C65" s="86">
        <f>MEDIAN(C49:C62)</f>
        <v>89.12</v>
      </c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134"/>
      <c r="BH65" s="134"/>
      <c r="BI65"/>
      <c r="BJ65"/>
      <c r="BK65"/>
      <c r="BL65"/>
    </row>
    <row r="66" spans="1:64">
      <c r="BC66"/>
      <c r="BD66"/>
      <c r="BE66"/>
      <c r="BF66"/>
      <c r="BG66"/>
      <c r="BH66"/>
      <c r="BI66"/>
      <c r="BJ66"/>
      <c r="BK66"/>
      <c r="BL66"/>
    </row>
    <row r="67" spans="1:64" ht="15.75" thickBot="1">
      <c r="BC67"/>
      <c r="BD67"/>
      <c r="BE67"/>
      <c r="BF67"/>
      <c r="BG67"/>
      <c r="BH67"/>
      <c r="BI67"/>
      <c r="BJ67"/>
      <c r="BK67"/>
      <c r="BL67"/>
    </row>
    <row r="68" spans="1:64" ht="60" customHeight="1">
      <c r="A68" s="65" t="s">
        <v>78</v>
      </c>
      <c r="B68" s="42" t="s">
        <v>3</v>
      </c>
      <c r="C68" s="43" t="s">
        <v>39</v>
      </c>
      <c r="D68" s="43" t="s">
        <v>37</v>
      </c>
      <c r="E68" s="43" t="s">
        <v>38</v>
      </c>
      <c r="F68" s="43" t="s">
        <v>40</v>
      </c>
      <c r="G68" s="43" t="s">
        <v>114</v>
      </c>
      <c r="H68" s="43" t="s">
        <v>41</v>
      </c>
      <c r="I68" s="43" t="s">
        <v>161</v>
      </c>
      <c r="J68" s="43" t="s">
        <v>49</v>
      </c>
      <c r="K68" s="43" t="s">
        <v>115</v>
      </c>
      <c r="L68" s="43" t="s">
        <v>120</v>
      </c>
      <c r="M68" s="43" t="s">
        <v>223</v>
      </c>
      <c r="N68" s="43" t="s">
        <v>117</v>
      </c>
      <c r="O68" s="43" t="s">
        <v>118</v>
      </c>
      <c r="P68" s="43" t="s">
        <v>42</v>
      </c>
      <c r="Q68" s="43" t="s">
        <v>43</v>
      </c>
      <c r="R68" s="43" t="s">
        <v>44</v>
      </c>
      <c r="S68" s="43" t="s">
        <v>45</v>
      </c>
      <c r="T68" s="43" t="s">
        <v>46</v>
      </c>
      <c r="U68" s="43" t="s">
        <v>47</v>
      </c>
      <c r="V68" s="43" t="s">
        <v>48</v>
      </c>
      <c r="W68" s="43" t="s">
        <v>158</v>
      </c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</row>
    <row r="69" spans="1:64">
      <c r="A69" s="27" t="s">
        <v>254</v>
      </c>
      <c r="B69" s="30">
        <v>24002910</v>
      </c>
      <c r="C69" s="35">
        <v>89.95</v>
      </c>
      <c r="D69" s="54"/>
      <c r="E69" s="29"/>
      <c r="F69" s="29"/>
      <c r="G69" s="29"/>
      <c r="H69" s="29"/>
      <c r="I69" s="29"/>
      <c r="J69" s="29"/>
      <c r="K69" s="29"/>
      <c r="L69" s="29" t="s">
        <v>214</v>
      </c>
      <c r="M69" s="29" t="s">
        <v>214</v>
      </c>
      <c r="N69" s="29" t="s">
        <v>215</v>
      </c>
      <c r="O69" s="29" t="s">
        <v>216</v>
      </c>
      <c r="P69" s="29" t="s">
        <v>217</v>
      </c>
      <c r="Q69" s="29" t="s">
        <v>217</v>
      </c>
      <c r="R69" s="29" t="s">
        <v>218</v>
      </c>
      <c r="S69" s="29" t="s">
        <v>217</v>
      </c>
      <c r="T69" s="29" t="s">
        <v>217</v>
      </c>
      <c r="U69" s="29" t="s">
        <v>218</v>
      </c>
      <c r="V69" s="29" t="s">
        <v>219</v>
      </c>
      <c r="W69" s="2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</row>
    <row r="70" spans="1:64">
      <c r="A70" s="27" t="s">
        <v>253</v>
      </c>
      <c r="B70" s="30">
        <v>24003028</v>
      </c>
      <c r="C70" s="35">
        <v>88.9</v>
      </c>
      <c r="D70" s="35">
        <v>18.03</v>
      </c>
      <c r="E70" s="34">
        <v>82.4</v>
      </c>
      <c r="F70" s="35">
        <v>90.25</v>
      </c>
      <c r="G70" s="34">
        <v>276.7</v>
      </c>
      <c r="H70" s="35">
        <v>0.43659999999999999</v>
      </c>
      <c r="I70" s="35">
        <v>0.63180000000000003</v>
      </c>
      <c r="J70" s="38">
        <v>8489</v>
      </c>
      <c r="K70" s="38">
        <v>1577</v>
      </c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</row>
    <row r="71" spans="1:64">
      <c r="A71" s="200" t="s">
        <v>253</v>
      </c>
      <c r="B71" s="30">
        <v>24003028</v>
      </c>
      <c r="C71" s="35">
        <v>88.42</v>
      </c>
      <c r="D71" s="54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27">
        <v>137.19999999999999</v>
      </c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2" spans="1:64">
      <c r="A72" s="27" t="s">
        <v>253</v>
      </c>
      <c r="B72" s="30">
        <v>24003051</v>
      </c>
      <c r="C72" s="35">
        <v>88.69</v>
      </c>
      <c r="D72" s="54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 t="s">
        <v>213</v>
      </c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</row>
    <row r="73" spans="1:64">
      <c r="A73" s="55" t="s">
        <v>0</v>
      </c>
      <c r="B73" s="73"/>
      <c r="C73" s="76">
        <f>MIN(C69:C72)</f>
        <v>88.42</v>
      </c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4" spans="1:64">
      <c r="A74" s="57" t="s">
        <v>1</v>
      </c>
      <c r="B74" s="77"/>
      <c r="C74" s="82">
        <f>MAX(C69:C72)</f>
        <v>89.95</v>
      </c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5" spans="1:64" ht="15.75" thickBot="1">
      <c r="A75" s="59" t="s">
        <v>2</v>
      </c>
      <c r="B75" s="68"/>
      <c r="C75" s="86">
        <f>MEDIAN(C69:C72)</f>
        <v>88.795000000000002</v>
      </c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</row>
    <row r="76" spans="1:64"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BC76"/>
      <c r="BD76"/>
      <c r="BE76"/>
      <c r="BF76"/>
      <c r="BG76"/>
      <c r="BH76"/>
      <c r="BI76"/>
      <c r="BJ76"/>
      <c r="BK76"/>
      <c r="BL76"/>
    </row>
    <row r="77" spans="1:64" ht="15.75" thickBot="1">
      <c r="BC77"/>
      <c r="BD77"/>
      <c r="BE77"/>
      <c r="BF77"/>
      <c r="BG77"/>
      <c r="BH77"/>
      <c r="BI77"/>
      <c r="BJ77"/>
      <c r="BK77"/>
      <c r="BL77"/>
    </row>
    <row r="78" spans="1:64" ht="60" customHeight="1">
      <c r="A78" s="65" t="s">
        <v>159</v>
      </c>
      <c r="B78" s="42" t="s">
        <v>3</v>
      </c>
      <c r="C78" s="43" t="s">
        <v>54</v>
      </c>
      <c r="D78" s="43" t="s">
        <v>158</v>
      </c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</row>
    <row r="79" spans="1:64">
      <c r="A79" s="27" t="s">
        <v>257</v>
      </c>
      <c r="B79" s="30">
        <v>24003041</v>
      </c>
      <c r="C79" s="29">
        <v>93.26</v>
      </c>
      <c r="D79" s="177">
        <v>916.6</v>
      </c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</row>
    <row r="80" spans="1:64">
      <c r="A80" s="27" t="s">
        <v>257</v>
      </c>
      <c r="B80" s="30">
        <v>24003041</v>
      </c>
      <c r="C80" s="29">
        <v>92.73</v>
      </c>
      <c r="D80" s="177">
        <v>1520</v>
      </c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</row>
    <row r="81" spans="1:64">
      <c r="A81" s="27" t="s">
        <v>258</v>
      </c>
      <c r="B81" s="30">
        <v>24002848</v>
      </c>
      <c r="C81" s="29">
        <v>88.36</v>
      </c>
      <c r="D81" s="177">
        <v>25.31</v>
      </c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</row>
    <row r="82" spans="1:64">
      <c r="A82" s="27" t="s">
        <v>255</v>
      </c>
      <c r="B82" s="30">
        <v>24002932</v>
      </c>
      <c r="C82" s="29">
        <v>93.39</v>
      </c>
      <c r="D82" s="177" t="s">
        <v>213</v>
      </c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</row>
    <row r="83" spans="1:64">
      <c r="A83" s="55" t="s">
        <v>0</v>
      </c>
      <c r="B83" s="66"/>
      <c r="C83" s="161">
        <f>MIN(C79:C82)</f>
        <v>88.36</v>
      </c>
      <c r="D83" s="157">
        <f>MIN(D79:D82)</f>
        <v>25.31</v>
      </c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</row>
    <row r="84" spans="1:64">
      <c r="A84" s="57" t="s">
        <v>1</v>
      </c>
      <c r="B84" s="67"/>
      <c r="C84" s="167">
        <f>MAX(C79:C82)</f>
        <v>93.39</v>
      </c>
      <c r="D84" s="151">
        <f>MAX(D79:D82)</f>
        <v>1520</v>
      </c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</row>
    <row r="85" spans="1:64" ht="15.75" thickBot="1">
      <c r="A85" s="59" t="s">
        <v>2</v>
      </c>
      <c r="B85" s="68"/>
      <c r="C85" s="162">
        <f>MEDIAN(C79:C82)</f>
        <v>92.995000000000005</v>
      </c>
      <c r="D85" s="153">
        <f>MEDIAN(D79:D82)</f>
        <v>916.6</v>
      </c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</row>
    <row r="86" spans="1:64">
      <c r="BC86"/>
      <c r="BD86"/>
      <c r="BE86"/>
      <c r="BF86"/>
      <c r="BG86"/>
      <c r="BH86"/>
      <c r="BI86"/>
      <c r="BJ86"/>
      <c r="BK86"/>
      <c r="BL86"/>
    </row>
    <row r="87" spans="1:64" ht="15.75" thickBot="1">
      <c r="BB87"/>
      <c r="BC87"/>
      <c r="BD87"/>
      <c r="BE87"/>
      <c r="BF87"/>
      <c r="BG87"/>
      <c r="BH87"/>
      <c r="BI87"/>
      <c r="BJ87"/>
      <c r="BK87"/>
      <c r="BL87"/>
    </row>
    <row r="88" spans="1:64" s="5" customFormat="1" ht="60" customHeight="1">
      <c r="A88" s="65" t="s">
        <v>7</v>
      </c>
      <c r="B88" s="42" t="s">
        <v>3</v>
      </c>
      <c r="C88" s="43" t="s">
        <v>39</v>
      </c>
      <c r="D88" s="43" t="s">
        <v>50</v>
      </c>
      <c r="E88" s="43" t="s">
        <v>51</v>
      </c>
      <c r="F88" s="43" t="s">
        <v>52</v>
      </c>
      <c r="G88" s="43" t="s">
        <v>53</v>
      </c>
      <c r="H88" s="43" t="s">
        <v>162</v>
      </c>
    </row>
    <row r="89" spans="1:64">
      <c r="A89" s="27" t="s">
        <v>259</v>
      </c>
      <c r="B89" s="30">
        <v>24002933</v>
      </c>
      <c r="C89" s="31">
        <v>95.35</v>
      </c>
      <c r="D89" s="31">
        <v>11.98</v>
      </c>
      <c r="E89" s="40">
        <v>0.44790000000000002</v>
      </c>
      <c r="F89" s="229">
        <v>6.4850000000000003E-3</v>
      </c>
      <c r="G89" s="32">
        <v>4.8789999999999996</v>
      </c>
      <c r="H89" s="31">
        <v>13.23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</row>
    <row r="90" spans="1:64">
      <c r="A90" s="17"/>
      <c r="B90" s="18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</row>
    <row r="91" spans="1:64" ht="15.75" thickBot="1">
      <c r="A91" s="17"/>
      <c r="B91" s="18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BI91"/>
      <c r="BJ91"/>
      <c r="BK91"/>
      <c r="BL91"/>
    </row>
    <row r="92" spans="1:64" s="2" customFormat="1" ht="60" customHeight="1">
      <c r="A92" s="41" t="s">
        <v>74</v>
      </c>
      <c r="B92" s="42" t="s">
        <v>3</v>
      </c>
      <c r="C92" s="43" t="s">
        <v>39</v>
      </c>
      <c r="D92" s="44" t="s">
        <v>55</v>
      </c>
      <c r="E92" s="43" t="s">
        <v>113</v>
      </c>
      <c r="F92" s="43" t="s">
        <v>56</v>
      </c>
      <c r="G92" s="43" t="s">
        <v>57</v>
      </c>
      <c r="H92" s="43" t="s">
        <v>138</v>
      </c>
      <c r="I92" s="43" t="s">
        <v>50</v>
      </c>
      <c r="J92" s="43" t="s">
        <v>51</v>
      </c>
      <c r="K92" s="43" t="s">
        <v>52</v>
      </c>
      <c r="L92" s="43" t="s">
        <v>53</v>
      </c>
      <c r="M92" s="43" t="s">
        <v>162</v>
      </c>
      <c r="N92" s="43" t="s">
        <v>82</v>
      </c>
      <c r="O92" s="43" t="s">
        <v>83</v>
      </c>
      <c r="P92" s="43" t="s">
        <v>84</v>
      </c>
      <c r="Q92" s="43" t="s">
        <v>119</v>
      </c>
      <c r="R92" s="43" t="s">
        <v>85</v>
      </c>
      <c r="S92" s="43" t="s">
        <v>86</v>
      </c>
      <c r="T92" s="43" t="s">
        <v>87</v>
      </c>
      <c r="U92" s="43" t="s">
        <v>88</v>
      </c>
      <c r="V92" s="43" t="s">
        <v>89</v>
      </c>
      <c r="W92" s="43" t="s">
        <v>90</v>
      </c>
      <c r="X92" s="43" t="s">
        <v>91</v>
      </c>
      <c r="Y92" s="43" t="s">
        <v>92</v>
      </c>
      <c r="Z92" s="43" t="s">
        <v>93</v>
      </c>
      <c r="AA92" s="88" t="s">
        <v>94</v>
      </c>
      <c r="AB92" s="88" t="s">
        <v>95</v>
      </c>
      <c r="AC92" s="88" t="s">
        <v>96</v>
      </c>
      <c r="AD92" s="88" t="s">
        <v>97</v>
      </c>
      <c r="AE92" s="88" t="s">
        <v>98</v>
      </c>
      <c r="AF92" s="88" t="s">
        <v>99</v>
      </c>
      <c r="AG92" s="43" t="s">
        <v>139</v>
      </c>
      <c r="AH92" s="43" t="s">
        <v>140</v>
      </c>
      <c r="AI92" s="43" t="s">
        <v>141</v>
      </c>
      <c r="AJ92" s="43" t="s">
        <v>142</v>
      </c>
      <c r="AK92" s="43" t="s">
        <v>143</v>
      </c>
      <c r="AL92" s="43" t="s">
        <v>144</v>
      </c>
      <c r="AM92" s="43" t="s">
        <v>145</v>
      </c>
      <c r="AN92" s="43" t="s">
        <v>146</v>
      </c>
      <c r="AO92" s="43" t="s">
        <v>147</v>
      </c>
      <c r="AP92" s="43" t="s">
        <v>148</v>
      </c>
      <c r="AQ92" s="43" t="s">
        <v>149</v>
      </c>
      <c r="AR92" s="43" t="s">
        <v>150</v>
      </c>
      <c r="AS92" s="43" t="s">
        <v>151</v>
      </c>
      <c r="AT92" s="43" t="s">
        <v>152</v>
      </c>
      <c r="AU92" s="43" t="s">
        <v>153</v>
      </c>
      <c r="AV92" s="43" t="s">
        <v>154</v>
      </c>
      <c r="AW92" s="43" t="s">
        <v>155</v>
      </c>
      <c r="AX92" s="43" t="s">
        <v>238</v>
      </c>
      <c r="AY92" s="43" t="s">
        <v>261</v>
      </c>
      <c r="AZ92" s="43" t="s">
        <v>262</v>
      </c>
      <c r="BA92" s="43" t="s">
        <v>263</v>
      </c>
      <c r="BB92" s="43" t="s">
        <v>264</v>
      </c>
      <c r="BC92" s="43" t="s">
        <v>265</v>
      </c>
      <c r="BD92" s="43" t="s">
        <v>266</v>
      </c>
      <c r="BE92" s="43" t="s">
        <v>267</v>
      </c>
      <c r="BF92" s="43" t="s">
        <v>268</v>
      </c>
      <c r="BG92" s="43" t="s">
        <v>269</v>
      </c>
      <c r="BH92" s="43" t="s">
        <v>80</v>
      </c>
    </row>
    <row r="93" spans="1:64" ht="15" customHeight="1">
      <c r="A93" s="91" t="s">
        <v>274</v>
      </c>
      <c r="B93" s="30">
        <v>24002883</v>
      </c>
      <c r="C93" s="31">
        <v>88.4</v>
      </c>
      <c r="D93" s="28"/>
      <c r="E93" s="35"/>
      <c r="F93" s="38"/>
      <c r="G93" s="29"/>
      <c r="H93" s="29"/>
      <c r="I93" s="35"/>
      <c r="J93" s="34"/>
      <c r="K93" s="138"/>
      <c r="L93" s="93"/>
      <c r="M93" s="92"/>
      <c r="N93" s="93" t="s">
        <v>246</v>
      </c>
      <c r="O93" s="93" t="s">
        <v>246</v>
      </c>
      <c r="P93" s="93" t="s">
        <v>247</v>
      </c>
      <c r="Q93" s="93" t="s">
        <v>247</v>
      </c>
      <c r="R93" s="93" t="s">
        <v>248</v>
      </c>
      <c r="S93" s="93" t="s">
        <v>272</v>
      </c>
      <c r="T93" s="93" t="s">
        <v>248</v>
      </c>
      <c r="U93" s="136">
        <v>0</v>
      </c>
      <c r="V93" s="93" t="s">
        <v>249</v>
      </c>
      <c r="W93" s="93" t="s">
        <v>250</v>
      </c>
      <c r="X93" s="94">
        <v>29.9</v>
      </c>
      <c r="Y93" s="128">
        <v>37.1</v>
      </c>
      <c r="Z93" s="94">
        <v>67</v>
      </c>
      <c r="AA93" s="128">
        <v>65.55</v>
      </c>
      <c r="AB93" s="129" t="s">
        <v>249</v>
      </c>
      <c r="AC93" s="93" t="s">
        <v>249</v>
      </c>
      <c r="AD93" s="128">
        <v>24.11</v>
      </c>
      <c r="AE93" s="128">
        <v>6.9740000000000002</v>
      </c>
      <c r="AF93" s="128">
        <v>95.48</v>
      </c>
      <c r="AG93" s="94">
        <v>170.4</v>
      </c>
      <c r="AH93" s="128">
        <v>15.1</v>
      </c>
      <c r="AI93" s="128">
        <v>27.07</v>
      </c>
      <c r="AJ93" s="93" t="s">
        <v>249</v>
      </c>
      <c r="AK93" s="128">
        <v>165.9</v>
      </c>
      <c r="AL93" s="128">
        <v>56.81</v>
      </c>
      <c r="AM93" s="93" t="s">
        <v>249</v>
      </c>
      <c r="AN93" s="93" t="s">
        <v>249</v>
      </c>
      <c r="AO93" s="128">
        <v>93.82</v>
      </c>
      <c r="AP93" s="128">
        <v>22.35</v>
      </c>
      <c r="AQ93" s="128">
        <v>61.76</v>
      </c>
      <c r="AR93" s="128">
        <v>26.96</v>
      </c>
      <c r="AS93" s="93" t="s">
        <v>249</v>
      </c>
      <c r="AT93" s="93" t="s">
        <v>249</v>
      </c>
      <c r="AU93" s="93" t="s">
        <v>249</v>
      </c>
      <c r="AV93" s="93" t="s">
        <v>249</v>
      </c>
      <c r="AW93" s="93" t="s">
        <v>249</v>
      </c>
      <c r="AX93" s="93"/>
      <c r="AY93" s="32"/>
      <c r="AZ93" s="166"/>
      <c r="BA93" s="37"/>
      <c r="BB93" s="28"/>
      <c r="BC93" s="28"/>
      <c r="BD93" s="28"/>
      <c r="BE93" s="28"/>
      <c r="BF93" s="28"/>
      <c r="BG93" s="28"/>
      <c r="BH93" s="28"/>
      <c r="BI93"/>
      <c r="BJ93"/>
      <c r="BK93"/>
      <c r="BL93"/>
    </row>
    <row r="94" spans="1:64" ht="15" customHeight="1">
      <c r="A94" s="91" t="s">
        <v>275</v>
      </c>
      <c r="B94" s="30">
        <v>24002883</v>
      </c>
      <c r="C94" s="31">
        <v>85.77</v>
      </c>
      <c r="D94" s="28"/>
      <c r="E94" s="35"/>
      <c r="F94" s="35"/>
      <c r="G94" s="29"/>
      <c r="H94" s="29"/>
      <c r="I94" s="29"/>
      <c r="J94" s="29"/>
      <c r="K94" s="29"/>
      <c r="L94" s="29"/>
      <c r="M94" s="36"/>
      <c r="N94" s="93" t="s">
        <v>246</v>
      </c>
      <c r="O94" s="93" t="s">
        <v>246</v>
      </c>
      <c r="P94" s="93" t="s">
        <v>247</v>
      </c>
      <c r="Q94" s="93" t="s">
        <v>247</v>
      </c>
      <c r="R94" s="93" t="s">
        <v>248</v>
      </c>
      <c r="S94" s="93" t="s">
        <v>272</v>
      </c>
      <c r="T94" s="93" t="s">
        <v>248</v>
      </c>
      <c r="U94" s="136">
        <v>0</v>
      </c>
      <c r="V94" s="93" t="s">
        <v>249</v>
      </c>
      <c r="W94" s="93" t="s">
        <v>250</v>
      </c>
      <c r="X94" s="93" t="s">
        <v>273</v>
      </c>
      <c r="Y94" s="128" t="s">
        <v>249</v>
      </c>
      <c r="Z94" s="136">
        <v>0</v>
      </c>
      <c r="AA94" s="128" t="s">
        <v>249</v>
      </c>
      <c r="AB94" s="129" t="s">
        <v>249</v>
      </c>
      <c r="AC94" s="93" t="s">
        <v>249</v>
      </c>
      <c r="AD94" s="128">
        <v>32.18</v>
      </c>
      <c r="AE94" s="128">
        <v>5.73</v>
      </c>
      <c r="AF94" s="93" t="s">
        <v>251</v>
      </c>
      <c r="AG94" s="93" t="s">
        <v>249</v>
      </c>
      <c r="AH94" s="93" t="s">
        <v>249</v>
      </c>
      <c r="AI94" s="93" t="s">
        <v>249</v>
      </c>
      <c r="AJ94" s="93" t="s">
        <v>249</v>
      </c>
      <c r="AK94" s="128" t="s">
        <v>249</v>
      </c>
      <c r="AL94" s="93" t="s">
        <v>249</v>
      </c>
      <c r="AM94" s="93" t="s">
        <v>249</v>
      </c>
      <c r="AN94" s="93" t="s">
        <v>249</v>
      </c>
      <c r="AO94" s="128" t="s">
        <v>249</v>
      </c>
      <c r="AP94" s="93" t="s">
        <v>249</v>
      </c>
      <c r="AQ94" s="93" t="s">
        <v>249</v>
      </c>
      <c r="AR94" s="93" t="s">
        <v>249</v>
      </c>
      <c r="AS94" s="93" t="s">
        <v>249</v>
      </c>
      <c r="AT94" s="93" t="s">
        <v>249</v>
      </c>
      <c r="AU94" s="93" t="s">
        <v>249</v>
      </c>
      <c r="AV94" s="93" t="s">
        <v>249</v>
      </c>
      <c r="AW94" s="93" t="s">
        <v>249</v>
      </c>
      <c r="AX94" s="135"/>
      <c r="AY94" s="32"/>
      <c r="AZ94" s="54"/>
      <c r="BA94" s="29"/>
      <c r="BB94" s="28"/>
      <c r="BC94" s="28"/>
      <c r="BD94" s="28"/>
      <c r="BE94" s="33"/>
      <c r="BF94" s="33"/>
      <c r="BG94" s="31"/>
      <c r="BH94" s="33"/>
      <c r="BI94"/>
      <c r="BJ94"/>
      <c r="BK94"/>
      <c r="BL94"/>
    </row>
    <row r="95" spans="1:64" ht="15" customHeight="1">
      <c r="A95" s="230" t="s">
        <v>275</v>
      </c>
      <c r="B95" s="30">
        <v>24002490</v>
      </c>
      <c r="C95" s="31">
        <v>86.38</v>
      </c>
      <c r="D95" s="32"/>
      <c r="E95" s="35"/>
      <c r="F95" s="34"/>
      <c r="G95" s="29"/>
      <c r="H95" s="29"/>
      <c r="I95" s="37"/>
      <c r="J95" s="37"/>
      <c r="K95" s="29"/>
      <c r="L95" s="29"/>
      <c r="M95" s="36"/>
      <c r="N95" s="93" t="s">
        <v>246</v>
      </c>
      <c r="O95" s="93" t="s">
        <v>246</v>
      </c>
      <c r="P95" s="93" t="s">
        <v>247</v>
      </c>
      <c r="Q95" s="93" t="s">
        <v>247</v>
      </c>
      <c r="R95" s="93" t="s">
        <v>248</v>
      </c>
      <c r="S95" s="93" t="s">
        <v>272</v>
      </c>
      <c r="T95" s="93" t="s">
        <v>248</v>
      </c>
      <c r="U95" s="136">
        <v>0</v>
      </c>
      <c r="V95" s="93" t="s">
        <v>249</v>
      </c>
      <c r="W95" s="93" t="s">
        <v>250</v>
      </c>
      <c r="X95" s="93" t="s">
        <v>273</v>
      </c>
      <c r="Y95" s="128" t="s">
        <v>249</v>
      </c>
      <c r="Z95" s="136">
        <v>0</v>
      </c>
      <c r="AA95" s="128" t="s">
        <v>249</v>
      </c>
      <c r="AB95" s="129" t="s">
        <v>249</v>
      </c>
      <c r="AC95" s="93" t="s">
        <v>249</v>
      </c>
      <c r="AD95" s="128">
        <v>90.74</v>
      </c>
      <c r="AE95" s="128" t="s">
        <v>249</v>
      </c>
      <c r="AF95" s="93" t="s">
        <v>251</v>
      </c>
      <c r="AG95" s="93" t="s">
        <v>249</v>
      </c>
      <c r="AH95" s="93" t="s">
        <v>249</v>
      </c>
      <c r="AI95" s="93" t="s">
        <v>249</v>
      </c>
      <c r="AJ95" s="93" t="s">
        <v>249</v>
      </c>
      <c r="AK95" s="128" t="s">
        <v>249</v>
      </c>
      <c r="AL95" s="93" t="s">
        <v>249</v>
      </c>
      <c r="AM95" s="93" t="s">
        <v>249</v>
      </c>
      <c r="AN95" s="93" t="s">
        <v>249</v>
      </c>
      <c r="AO95" s="128" t="s">
        <v>249</v>
      </c>
      <c r="AP95" s="93" t="s">
        <v>249</v>
      </c>
      <c r="AQ95" s="93" t="s">
        <v>249</v>
      </c>
      <c r="AR95" s="93" t="s">
        <v>249</v>
      </c>
      <c r="AS95" s="93" t="s">
        <v>249</v>
      </c>
      <c r="AT95" s="93" t="s">
        <v>249</v>
      </c>
      <c r="AU95" s="93" t="s">
        <v>249</v>
      </c>
      <c r="AV95" s="93" t="s">
        <v>249</v>
      </c>
      <c r="AW95" s="93" t="s">
        <v>249</v>
      </c>
      <c r="AX95" s="93" t="s">
        <v>241</v>
      </c>
      <c r="AY95" s="32"/>
      <c r="AZ95" s="192">
        <v>92.659000000000006</v>
      </c>
      <c r="BA95" s="37">
        <v>0.90500000000000003</v>
      </c>
      <c r="BB95" s="231">
        <v>6.4349999999999996</v>
      </c>
      <c r="BC95" s="28" t="s">
        <v>280</v>
      </c>
      <c r="BD95" s="30">
        <v>0</v>
      </c>
      <c r="BE95" s="28" t="s">
        <v>281</v>
      </c>
      <c r="BF95" s="30">
        <v>0</v>
      </c>
      <c r="BG95" s="30">
        <v>0</v>
      </c>
      <c r="BH95" s="33"/>
      <c r="BI95"/>
      <c r="BJ95"/>
      <c r="BK95"/>
      <c r="BL95"/>
    </row>
    <row r="96" spans="1:64" ht="15" customHeight="1">
      <c r="A96" s="91" t="s">
        <v>27</v>
      </c>
      <c r="B96" s="30">
        <v>24003098</v>
      </c>
      <c r="C96" s="30"/>
      <c r="D96" s="28"/>
      <c r="E96" s="29"/>
      <c r="F96" s="38"/>
      <c r="G96" s="35"/>
      <c r="H96" s="29"/>
      <c r="I96" s="29"/>
      <c r="J96" s="37"/>
      <c r="K96" s="29"/>
      <c r="L96" s="29"/>
      <c r="M96" s="36"/>
      <c r="N96" s="93"/>
      <c r="O96" s="93"/>
      <c r="P96" s="93"/>
      <c r="Q96" s="93"/>
      <c r="R96" s="93"/>
      <c r="S96" s="93"/>
      <c r="T96" s="136"/>
      <c r="U96" s="93"/>
      <c r="V96" s="94"/>
      <c r="W96" s="93"/>
      <c r="X96" s="128"/>
      <c r="Y96" s="94"/>
      <c r="Z96" s="93"/>
      <c r="AA96" s="93"/>
      <c r="AB96" s="129"/>
      <c r="AC96" s="94"/>
      <c r="AD96" s="128"/>
      <c r="AE96" s="93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135"/>
      <c r="AY96" s="39"/>
      <c r="AZ96" s="166"/>
      <c r="BA96" s="29"/>
      <c r="BB96" s="28"/>
      <c r="BC96" s="28"/>
      <c r="BD96" s="28"/>
      <c r="BE96" s="28"/>
      <c r="BF96" s="31"/>
      <c r="BG96" s="30"/>
      <c r="BH96" s="28" t="s">
        <v>242</v>
      </c>
      <c r="BI96"/>
      <c r="BJ96"/>
      <c r="BK96"/>
      <c r="BL96"/>
    </row>
    <row r="97" spans="1:64" ht="15" customHeight="1">
      <c r="A97" s="91" t="s">
        <v>27</v>
      </c>
      <c r="B97" s="30">
        <v>24003098</v>
      </c>
      <c r="C97" s="31">
        <v>91.28</v>
      </c>
      <c r="D97" s="31">
        <v>68.849999999999994</v>
      </c>
      <c r="E97" s="35">
        <v>9.6839999999999993</v>
      </c>
      <c r="F97" s="38"/>
      <c r="G97" s="29" t="s">
        <v>211</v>
      </c>
      <c r="H97" s="29" t="s">
        <v>270</v>
      </c>
      <c r="I97" s="29" t="s">
        <v>214</v>
      </c>
      <c r="J97" s="54">
        <v>0.2661</v>
      </c>
      <c r="K97" s="72">
        <v>9.6850000000000006E-2</v>
      </c>
      <c r="L97" s="35">
        <v>8.76</v>
      </c>
      <c r="M97" s="29" t="s">
        <v>211</v>
      </c>
      <c r="N97" s="93"/>
      <c r="O97" s="93"/>
      <c r="P97" s="93"/>
      <c r="Q97" s="93"/>
      <c r="R97" s="93"/>
      <c r="S97" s="93"/>
      <c r="T97" s="136"/>
      <c r="U97" s="93"/>
      <c r="V97" s="94"/>
      <c r="W97" s="93"/>
      <c r="X97" s="128"/>
      <c r="Y97" s="94"/>
      <c r="Z97" s="93"/>
      <c r="AA97" s="93"/>
      <c r="AB97" s="129"/>
      <c r="AC97" s="94"/>
      <c r="AD97" s="128"/>
      <c r="AE97" s="93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135"/>
      <c r="AY97" s="32"/>
      <c r="AZ97" s="166"/>
      <c r="BA97" s="29"/>
      <c r="BB97" s="28"/>
      <c r="BC97" s="28"/>
      <c r="BD97" s="28"/>
      <c r="BE97" s="28"/>
      <c r="BF97" s="31"/>
      <c r="BG97" s="30"/>
      <c r="BH97" s="33"/>
      <c r="BI97"/>
      <c r="BJ97"/>
      <c r="BK97"/>
      <c r="BL97"/>
    </row>
    <row r="98" spans="1:64" ht="15" customHeight="1">
      <c r="A98" s="91" t="s">
        <v>27</v>
      </c>
      <c r="B98" s="30">
        <v>24002885</v>
      </c>
      <c r="C98" s="31">
        <v>92.1</v>
      </c>
      <c r="D98" s="31">
        <v>68.86</v>
      </c>
      <c r="E98" s="35">
        <v>13.02</v>
      </c>
      <c r="F98" s="35">
        <v>12.24</v>
      </c>
      <c r="G98" s="29" t="s">
        <v>211</v>
      </c>
      <c r="H98" s="29"/>
      <c r="I98" s="29"/>
      <c r="J98" s="29"/>
      <c r="K98" s="29"/>
      <c r="L98" s="29"/>
      <c r="M98" s="36"/>
      <c r="N98" s="93"/>
      <c r="O98" s="93"/>
      <c r="P98" s="93"/>
      <c r="Q98" s="93"/>
      <c r="R98" s="93"/>
      <c r="S98" s="93"/>
      <c r="T98" s="136"/>
      <c r="U98" s="93"/>
      <c r="V98" s="93"/>
      <c r="W98" s="94"/>
      <c r="X98" s="128"/>
      <c r="Y98" s="128"/>
      <c r="Z98" s="94"/>
      <c r="AA98" s="128"/>
      <c r="AB98" s="129"/>
      <c r="AC98" s="128"/>
      <c r="AD98" s="128"/>
      <c r="AE98" s="128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3"/>
      <c r="AY98" s="28" t="s">
        <v>195</v>
      </c>
      <c r="AZ98" s="166"/>
      <c r="BA98" s="29"/>
      <c r="BB98" s="28"/>
      <c r="BC98" s="28"/>
      <c r="BD98" s="28"/>
      <c r="BE98" s="28"/>
      <c r="BF98" s="28"/>
      <c r="BG98" s="28"/>
      <c r="BH98" s="28" t="s">
        <v>242</v>
      </c>
      <c r="BI98"/>
      <c r="BJ98"/>
      <c r="BK98"/>
      <c r="BL98"/>
    </row>
    <row r="99" spans="1:64" ht="15" customHeight="1">
      <c r="A99" s="91" t="s">
        <v>271</v>
      </c>
      <c r="B99" s="30">
        <v>24002935</v>
      </c>
      <c r="C99" s="31">
        <v>90.47</v>
      </c>
      <c r="D99" s="28"/>
      <c r="E99" s="35"/>
      <c r="F99" s="38"/>
      <c r="G99" s="35"/>
      <c r="H99" s="35"/>
      <c r="I99" s="29"/>
      <c r="J99" s="38"/>
      <c r="K99" s="38"/>
      <c r="L99" s="34"/>
      <c r="M99" s="36"/>
      <c r="N99" s="93" t="s">
        <v>246</v>
      </c>
      <c r="O99" s="93" t="s">
        <v>246</v>
      </c>
      <c r="P99" s="93" t="s">
        <v>247</v>
      </c>
      <c r="Q99" s="93" t="s">
        <v>247</v>
      </c>
      <c r="R99" s="93" t="s">
        <v>248</v>
      </c>
      <c r="S99" s="93" t="s">
        <v>272</v>
      </c>
      <c r="T99" s="93" t="s">
        <v>248</v>
      </c>
      <c r="U99" s="136">
        <v>0</v>
      </c>
      <c r="V99" s="93" t="s">
        <v>249</v>
      </c>
      <c r="W99" s="93" t="s">
        <v>250</v>
      </c>
      <c r="X99" s="93" t="s">
        <v>273</v>
      </c>
      <c r="Y99" s="128">
        <v>7.5549999999999997</v>
      </c>
      <c r="Z99" s="94">
        <v>7.56</v>
      </c>
      <c r="AA99" s="128">
        <v>20.55</v>
      </c>
      <c r="AB99" s="129">
        <v>6.35</v>
      </c>
      <c r="AC99" s="128">
        <v>35.81</v>
      </c>
      <c r="AD99" s="128">
        <v>122.6</v>
      </c>
      <c r="AE99" s="128">
        <v>122.4</v>
      </c>
      <c r="AF99" s="93" t="s">
        <v>251</v>
      </c>
      <c r="AG99" s="93" t="s">
        <v>249</v>
      </c>
      <c r="AH99" s="93" t="s">
        <v>249</v>
      </c>
      <c r="AI99" s="93" t="s">
        <v>249</v>
      </c>
      <c r="AJ99" s="93" t="s">
        <v>249</v>
      </c>
      <c r="AK99" s="93" t="s">
        <v>249</v>
      </c>
      <c r="AL99" s="93" t="s">
        <v>249</v>
      </c>
      <c r="AM99" s="93" t="s">
        <v>249</v>
      </c>
      <c r="AN99" s="93" t="s">
        <v>249</v>
      </c>
      <c r="AO99" s="93" t="s">
        <v>249</v>
      </c>
      <c r="AP99" s="93" t="s">
        <v>249</v>
      </c>
      <c r="AQ99" s="93" t="s">
        <v>249</v>
      </c>
      <c r="AR99" s="93" t="s">
        <v>249</v>
      </c>
      <c r="AS99" s="93" t="s">
        <v>249</v>
      </c>
      <c r="AT99" s="93" t="s">
        <v>249</v>
      </c>
      <c r="AU99" s="93" t="s">
        <v>249</v>
      </c>
      <c r="AV99" s="93" t="s">
        <v>249</v>
      </c>
      <c r="AW99" s="93" t="s">
        <v>249</v>
      </c>
      <c r="AX99" s="93" t="s">
        <v>241</v>
      </c>
      <c r="AY99" s="39"/>
      <c r="AZ99" s="166"/>
      <c r="BA99" s="37"/>
      <c r="BB99" s="28"/>
      <c r="BC99" s="28"/>
      <c r="BD99" s="28"/>
      <c r="BE99" s="28"/>
      <c r="BF99" s="28"/>
      <c r="BG99" s="28"/>
      <c r="BH99" s="28"/>
      <c r="BI99"/>
      <c r="BJ99"/>
      <c r="BK99"/>
      <c r="BL99"/>
    </row>
    <row r="100" spans="1:64" ht="15" customHeight="1">
      <c r="A100" s="91" t="s">
        <v>277</v>
      </c>
      <c r="B100" s="30">
        <v>24002409</v>
      </c>
      <c r="C100" s="31">
        <v>92.03</v>
      </c>
      <c r="D100" s="28"/>
      <c r="E100" s="35"/>
      <c r="F100" s="29"/>
      <c r="G100" s="29"/>
      <c r="H100" s="29"/>
      <c r="I100" s="29"/>
      <c r="J100" s="29"/>
      <c r="K100" s="29"/>
      <c r="L100" s="29"/>
      <c r="M100" s="36"/>
      <c r="N100" s="93" t="s">
        <v>247</v>
      </c>
      <c r="O100" s="93" t="s">
        <v>278</v>
      </c>
      <c r="P100" s="93" t="s">
        <v>247</v>
      </c>
      <c r="Q100" s="93" t="s">
        <v>249</v>
      </c>
      <c r="R100" s="93" t="s">
        <v>248</v>
      </c>
      <c r="S100" s="93" t="s">
        <v>248</v>
      </c>
      <c r="T100" s="93" t="s">
        <v>248</v>
      </c>
      <c r="U100" s="136">
        <v>0</v>
      </c>
      <c r="V100" s="93" t="s">
        <v>249</v>
      </c>
      <c r="W100" s="93" t="s">
        <v>250</v>
      </c>
      <c r="X100" s="93" t="s">
        <v>273</v>
      </c>
      <c r="Y100" s="128" t="s">
        <v>272</v>
      </c>
      <c r="Z100" s="136">
        <v>0</v>
      </c>
      <c r="AA100" s="128">
        <v>27.01</v>
      </c>
      <c r="AB100" s="129">
        <v>9.157</v>
      </c>
      <c r="AC100" s="128">
        <v>50.68</v>
      </c>
      <c r="AD100" s="128">
        <v>70.89</v>
      </c>
      <c r="AE100" s="128">
        <v>140.19999999999999</v>
      </c>
      <c r="AF100" s="93" t="s">
        <v>279</v>
      </c>
      <c r="AG100" s="94">
        <v>179</v>
      </c>
      <c r="AH100" s="128">
        <v>24.13</v>
      </c>
      <c r="AI100" s="128">
        <v>5.7430000000000003</v>
      </c>
      <c r="AJ100" s="93" t="s">
        <v>249</v>
      </c>
      <c r="AK100" s="128">
        <v>7.7350000000000003</v>
      </c>
      <c r="AL100" s="93" t="s">
        <v>249</v>
      </c>
      <c r="AM100" s="93" t="s">
        <v>249</v>
      </c>
      <c r="AN100" s="93" t="s">
        <v>249</v>
      </c>
      <c r="AO100" s="128">
        <v>122.1</v>
      </c>
      <c r="AP100" s="128">
        <v>19.72</v>
      </c>
      <c r="AQ100" s="128">
        <v>5.5060000000000002</v>
      </c>
      <c r="AR100" s="93" t="s">
        <v>249</v>
      </c>
      <c r="AS100" s="93" t="s">
        <v>249</v>
      </c>
      <c r="AT100" s="93" t="s">
        <v>249</v>
      </c>
      <c r="AU100" s="93" t="s">
        <v>249</v>
      </c>
      <c r="AV100" s="93" t="s">
        <v>249</v>
      </c>
      <c r="AW100" s="93" t="s">
        <v>249</v>
      </c>
      <c r="AX100" s="135"/>
      <c r="AY100" s="32"/>
      <c r="AZ100" s="54"/>
      <c r="BA100" s="29"/>
      <c r="BB100" s="28"/>
      <c r="BC100" s="28"/>
      <c r="BD100" s="28"/>
      <c r="BE100" s="30"/>
      <c r="BF100" s="31"/>
      <c r="BG100" s="28"/>
      <c r="BH100" s="31"/>
      <c r="BI100"/>
      <c r="BJ100"/>
      <c r="BK100"/>
      <c r="BL100"/>
    </row>
    <row r="101" spans="1:64" ht="15" customHeight="1">
      <c r="A101" s="91" t="s">
        <v>277</v>
      </c>
      <c r="B101" s="30">
        <v>24002422</v>
      </c>
      <c r="C101" s="31">
        <v>91.63</v>
      </c>
      <c r="D101" s="31"/>
      <c r="E101" s="35"/>
      <c r="F101" s="35"/>
      <c r="G101" s="29"/>
      <c r="H101" s="29"/>
      <c r="I101" s="29"/>
      <c r="J101" s="29"/>
      <c r="K101" s="29"/>
      <c r="L101" s="29"/>
      <c r="M101" s="36"/>
      <c r="N101" s="93" t="s">
        <v>247</v>
      </c>
      <c r="O101" s="93" t="s">
        <v>278</v>
      </c>
      <c r="P101" s="93" t="s">
        <v>247</v>
      </c>
      <c r="Q101" s="93" t="s">
        <v>249</v>
      </c>
      <c r="R101" s="93" t="s">
        <v>248</v>
      </c>
      <c r="S101" s="93" t="s">
        <v>248</v>
      </c>
      <c r="T101" s="93" t="s">
        <v>248</v>
      </c>
      <c r="U101" s="136">
        <v>0</v>
      </c>
      <c r="V101" s="93" t="s">
        <v>249</v>
      </c>
      <c r="W101" s="93" t="s">
        <v>250</v>
      </c>
      <c r="X101" s="93" t="s">
        <v>273</v>
      </c>
      <c r="Y101" s="128" t="s">
        <v>272</v>
      </c>
      <c r="Z101" s="136">
        <v>0</v>
      </c>
      <c r="AA101" s="128">
        <v>9.77</v>
      </c>
      <c r="AB101" s="129" t="s">
        <v>249</v>
      </c>
      <c r="AC101" s="93" t="s">
        <v>249</v>
      </c>
      <c r="AD101" s="128">
        <v>9.9809999999999999</v>
      </c>
      <c r="AE101" s="128" t="s">
        <v>249</v>
      </c>
      <c r="AF101" s="93" t="s">
        <v>279</v>
      </c>
      <c r="AG101" s="93" t="s">
        <v>249</v>
      </c>
      <c r="AH101" s="93" t="s">
        <v>249</v>
      </c>
      <c r="AI101" s="93" t="s">
        <v>249</v>
      </c>
      <c r="AJ101" s="93" t="s">
        <v>249</v>
      </c>
      <c r="AK101" s="128" t="s">
        <v>249</v>
      </c>
      <c r="AL101" s="93" t="s">
        <v>249</v>
      </c>
      <c r="AM101" s="93" t="s">
        <v>249</v>
      </c>
      <c r="AN101" s="93" t="s">
        <v>249</v>
      </c>
      <c r="AO101" s="128" t="s">
        <v>249</v>
      </c>
      <c r="AP101" s="93" t="s">
        <v>249</v>
      </c>
      <c r="AQ101" s="93" t="s">
        <v>249</v>
      </c>
      <c r="AR101" s="93" t="s">
        <v>249</v>
      </c>
      <c r="AS101" s="93" t="s">
        <v>249</v>
      </c>
      <c r="AT101" s="93" t="s">
        <v>249</v>
      </c>
      <c r="AU101" s="93" t="s">
        <v>249</v>
      </c>
      <c r="AV101" s="93" t="s">
        <v>249</v>
      </c>
      <c r="AW101" s="93" t="s">
        <v>249</v>
      </c>
      <c r="AX101" s="135"/>
      <c r="AY101" s="32"/>
      <c r="AZ101" s="54"/>
      <c r="BA101" s="29"/>
      <c r="BB101" s="28"/>
      <c r="BC101" s="28"/>
      <c r="BD101" s="28"/>
      <c r="BE101" s="33"/>
      <c r="BF101" s="33"/>
      <c r="BG101" s="31"/>
      <c r="BH101" s="33"/>
      <c r="BI101"/>
      <c r="BJ101"/>
      <c r="BK101"/>
      <c r="BL101"/>
    </row>
    <row r="102" spans="1:64" ht="15" customHeight="1">
      <c r="A102" s="91" t="s">
        <v>276</v>
      </c>
      <c r="B102" s="30">
        <v>24002883</v>
      </c>
      <c r="C102" s="31">
        <v>85.63</v>
      </c>
      <c r="D102" s="31"/>
      <c r="E102" s="35"/>
      <c r="F102" s="34"/>
      <c r="G102" s="29"/>
      <c r="H102" s="29"/>
      <c r="I102" s="29"/>
      <c r="J102" s="29"/>
      <c r="K102" s="29"/>
      <c r="L102" s="29"/>
      <c r="M102" s="36"/>
      <c r="N102" s="93" t="s">
        <v>246</v>
      </c>
      <c r="O102" s="93" t="s">
        <v>246</v>
      </c>
      <c r="P102" s="93" t="s">
        <v>247</v>
      </c>
      <c r="Q102" s="93" t="s">
        <v>247</v>
      </c>
      <c r="R102" s="93" t="s">
        <v>248</v>
      </c>
      <c r="S102" s="93" t="s">
        <v>272</v>
      </c>
      <c r="T102" s="93" t="s">
        <v>248</v>
      </c>
      <c r="U102" s="136">
        <v>0</v>
      </c>
      <c r="V102" s="93" t="s">
        <v>249</v>
      </c>
      <c r="W102" s="93" t="s">
        <v>250</v>
      </c>
      <c r="X102" s="93" t="s">
        <v>273</v>
      </c>
      <c r="Y102" s="128" t="s">
        <v>249</v>
      </c>
      <c r="Z102" s="136">
        <v>0</v>
      </c>
      <c r="AA102" s="128" t="s">
        <v>249</v>
      </c>
      <c r="AB102" s="129" t="s">
        <v>249</v>
      </c>
      <c r="AC102" s="93" t="s">
        <v>249</v>
      </c>
      <c r="AD102" s="128">
        <v>9.0640000000000001</v>
      </c>
      <c r="AE102" s="128" t="s">
        <v>249</v>
      </c>
      <c r="AF102" s="93" t="s">
        <v>251</v>
      </c>
      <c r="AG102" s="93" t="s">
        <v>249</v>
      </c>
      <c r="AH102" s="93" t="s">
        <v>249</v>
      </c>
      <c r="AI102" s="93" t="s">
        <v>249</v>
      </c>
      <c r="AJ102" s="93" t="s">
        <v>249</v>
      </c>
      <c r="AK102" s="128" t="s">
        <v>249</v>
      </c>
      <c r="AL102" s="93" t="s">
        <v>249</v>
      </c>
      <c r="AM102" s="93" t="s">
        <v>249</v>
      </c>
      <c r="AN102" s="93" t="s">
        <v>249</v>
      </c>
      <c r="AO102" s="128" t="s">
        <v>249</v>
      </c>
      <c r="AP102" s="93" t="s">
        <v>249</v>
      </c>
      <c r="AQ102" s="93" t="s">
        <v>249</v>
      </c>
      <c r="AR102" s="93" t="s">
        <v>249</v>
      </c>
      <c r="AS102" s="93" t="s">
        <v>249</v>
      </c>
      <c r="AT102" s="93" t="s">
        <v>249</v>
      </c>
      <c r="AU102" s="93" t="s">
        <v>249</v>
      </c>
      <c r="AV102" s="93" t="s">
        <v>249</v>
      </c>
      <c r="AW102" s="93" t="s">
        <v>249</v>
      </c>
      <c r="AX102" s="135"/>
      <c r="AY102" s="32"/>
      <c r="AZ102" s="54"/>
      <c r="BA102" s="29"/>
      <c r="BB102" s="28"/>
      <c r="BC102" s="28"/>
      <c r="BD102" s="28"/>
      <c r="BE102" s="30"/>
      <c r="BF102" s="28"/>
      <c r="BG102" s="28"/>
      <c r="BH102" s="30"/>
      <c r="BI102"/>
      <c r="BJ102"/>
      <c r="BK102"/>
      <c r="BL102"/>
    </row>
    <row r="103" spans="1:64">
      <c r="A103" s="55" t="s">
        <v>0</v>
      </c>
      <c r="B103" s="73"/>
      <c r="C103" s="74">
        <f>MIN(C93:C102)</f>
        <v>85.63</v>
      </c>
      <c r="D103" s="74">
        <f>MIN(D93:D102)</f>
        <v>68.849999999999994</v>
      </c>
      <c r="E103" s="74">
        <f>MIN(E93:E102)</f>
        <v>9.6839999999999993</v>
      </c>
      <c r="F103" s="130"/>
      <c r="G103" s="130"/>
      <c r="H103" s="130"/>
      <c r="I103" s="130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6">
        <f>MIN(Y93:Y102)</f>
        <v>7.5549999999999997</v>
      </c>
      <c r="Z103" s="73">
        <f>MIN(Z93:Z102)</f>
        <v>0</v>
      </c>
      <c r="AA103" s="76">
        <f>MIN(AA93:AA102)</f>
        <v>9.77</v>
      </c>
      <c r="AB103" s="87">
        <f>MIN(AB93:AB102)</f>
        <v>6.35</v>
      </c>
      <c r="AC103" s="74">
        <f>MIN(AC93:AC102)</f>
        <v>35.81</v>
      </c>
      <c r="AD103" s="76">
        <f>MIN(AD93:AD102)</f>
        <v>9.0640000000000001</v>
      </c>
      <c r="AE103" s="76">
        <f>MIN(AE93:AE102)</f>
        <v>5.73</v>
      </c>
      <c r="AF103" s="74"/>
      <c r="AG103" s="196">
        <f>MIN(AG93:AG102)</f>
        <v>170.4</v>
      </c>
      <c r="AH103" s="74">
        <f>MIN(AH93:AH102)</f>
        <v>15.1</v>
      </c>
      <c r="AI103" s="74">
        <f>MIN(AI93:AI102)</f>
        <v>5.7430000000000003</v>
      </c>
      <c r="AJ103" s="74"/>
      <c r="AK103" s="76">
        <f>MIN(AK93:AK102)</f>
        <v>7.7350000000000003</v>
      </c>
      <c r="AL103" s="74"/>
      <c r="AM103" s="74"/>
      <c r="AN103" s="74"/>
      <c r="AO103" s="76">
        <f>MIN(AO93:AO102)</f>
        <v>93.82</v>
      </c>
      <c r="AP103" s="74">
        <f>MIN(AP93:AP102)</f>
        <v>19.72</v>
      </c>
      <c r="AQ103" s="74">
        <f>MIN(AQ93:AQ102)</f>
        <v>5.5060000000000002</v>
      </c>
      <c r="AR103" s="74"/>
      <c r="AS103" s="74"/>
      <c r="AT103" s="74"/>
      <c r="AU103" s="74"/>
      <c r="AV103" s="74"/>
      <c r="AW103" s="74"/>
      <c r="AX103" s="75"/>
      <c r="AY103" s="163"/>
      <c r="AZ103" s="130"/>
      <c r="BA103" s="74"/>
      <c r="BB103" s="74"/>
      <c r="BC103" s="74"/>
      <c r="BD103" s="74"/>
      <c r="BE103" s="74"/>
      <c r="BF103" s="74"/>
      <c r="BG103" s="74"/>
      <c r="BH103" s="95"/>
      <c r="BI103"/>
      <c r="BJ103"/>
      <c r="BK103"/>
      <c r="BL103"/>
    </row>
    <row r="104" spans="1:64">
      <c r="A104" s="57" t="s">
        <v>1</v>
      </c>
      <c r="B104" s="77"/>
      <c r="C104" s="78">
        <f>MAX(C93:C102)</f>
        <v>92.1</v>
      </c>
      <c r="D104" s="78">
        <f>MAX(D93:D102)</f>
        <v>68.86</v>
      </c>
      <c r="E104" s="78">
        <f>MAX(E93:E102)</f>
        <v>13.02</v>
      </c>
      <c r="F104" s="80"/>
      <c r="G104" s="80"/>
      <c r="H104" s="78"/>
      <c r="I104" s="80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82">
        <f>MAX(Y93:Y102)</f>
        <v>37.1</v>
      </c>
      <c r="Z104" s="83">
        <f>MAX(Z93:Z102)</f>
        <v>67</v>
      </c>
      <c r="AA104" s="82">
        <f>MAX(AA93:AA102)</f>
        <v>65.55</v>
      </c>
      <c r="AB104" s="89">
        <f>MAX(AB93:AB102)</f>
        <v>9.157</v>
      </c>
      <c r="AC104" s="78">
        <f>MAX(AC93:AC102)</f>
        <v>50.68</v>
      </c>
      <c r="AD104" s="82">
        <f>MAX(AD93:AD102)</f>
        <v>122.6</v>
      </c>
      <c r="AE104" s="82">
        <f>MAX(AE93:AE102)</f>
        <v>140.19999999999999</v>
      </c>
      <c r="AF104" s="78"/>
      <c r="AG104" s="80">
        <f>MAX(AG93:AG102)</f>
        <v>179</v>
      </c>
      <c r="AH104" s="78">
        <f>MAX(AH93:AH102)</f>
        <v>24.13</v>
      </c>
      <c r="AI104" s="78">
        <f>MAX(AI93:AI102)</f>
        <v>27.07</v>
      </c>
      <c r="AJ104" s="78"/>
      <c r="AK104" s="82">
        <f>MAX(AK93:AK102)</f>
        <v>165.9</v>
      </c>
      <c r="AL104" s="78"/>
      <c r="AM104" s="78"/>
      <c r="AN104" s="78"/>
      <c r="AO104" s="82">
        <f>MAX(AO93:AO102)</f>
        <v>122.1</v>
      </c>
      <c r="AP104" s="78">
        <f>MAX(AP93:AP102)</f>
        <v>22.35</v>
      </c>
      <c r="AQ104" s="78">
        <f>MAX(AQ93:AQ102)</f>
        <v>61.76</v>
      </c>
      <c r="AR104" s="78"/>
      <c r="AS104" s="78"/>
      <c r="AT104" s="78"/>
      <c r="AU104" s="78"/>
      <c r="AV104" s="78"/>
      <c r="AW104" s="78"/>
      <c r="AX104" s="79"/>
      <c r="AY104" s="164"/>
      <c r="AZ104" s="132"/>
      <c r="BA104" s="96"/>
      <c r="BB104" s="96"/>
      <c r="BC104" s="96"/>
      <c r="BD104" s="96"/>
      <c r="BE104" s="96"/>
      <c r="BF104" s="96"/>
      <c r="BG104" s="80"/>
      <c r="BH104" s="96"/>
      <c r="BI104"/>
      <c r="BJ104"/>
      <c r="BK104"/>
      <c r="BL104"/>
    </row>
    <row r="105" spans="1:64" ht="15.75" thickBot="1">
      <c r="A105" s="59" t="s">
        <v>2</v>
      </c>
      <c r="B105" s="68"/>
      <c r="C105" s="69">
        <f>MEDIAN(C93:C102)</f>
        <v>90.47</v>
      </c>
      <c r="D105" s="69">
        <f>MEDIAN(D93:D102)</f>
        <v>68.85499999999999</v>
      </c>
      <c r="E105" s="69">
        <f>MEDIAN(E93:E102)</f>
        <v>11.352</v>
      </c>
      <c r="F105" s="71"/>
      <c r="G105" s="71"/>
      <c r="H105" s="133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86">
        <f>MEDIAN(Y93:Y102)</f>
        <v>22.327500000000001</v>
      </c>
      <c r="Z105" s="225">
        <f>MEDIAN(Z93:Z102)</f>
        <v>0</v>
      </c>
      <c r="AA105" s="86">
        <f>MEDIAN(AA93:AA102)</f>
        <v>23.78</v>
      </c>
      <c r="AB105" s="90">
        <f>MEDIAN(AB93:AB102)</f>
        <v>7.7534999999999998</v>
      </c>
      <c r="AC105" s="69">
        <f>MEDIAN(AC93:AC102)</f>
        <v>43.245000000000005</v>
      </c>
      <c r="AD105" s="86">
        <f>MEDIAN(AD93:AD102)</f>
        <v>32.18</v>
      </c>
      <c r="AE105" s="86">
        <f>MEDIAN(AE93:AE102)</f>
        <v>64.686999999999998</v>
      </c>
      <c r="AF105" s="69"/>
      <c r="AG105" s="71">
        <f>MEDIAN(AG93:AG102)</f>
        <v>174.7</v>
      </c>
      <c r="AH105" s="69">
        <f>MEDIAN(AH93:AH102)</f>
        <v>19.614999999999998</v>
      </c>
      <c r="AI105" s="69">
        <f>MEDIAN(AI93:AI102)</f>
        <v>16.406500000000001</v>
      </c>
      <c r="AJ105" s="69"/>
      <c r="AK105" s="86">
        <f>MEDIAN(AK93:AK102)</f>
        <v>86.817499999999995</v>
      </c>
      <c r="AL105" s="69"/>
      <c r="AM105" s="69"/>
      <c r="AN105" s="69"/>
      <c r="AO105" s="86">
        <f>MEDIAN(AO93:AO102)</f>
        <v>107.96</v>
      </c>
      <c r="AP105" s="69">
        <f>MEDIAN(AP93:AP102)</f>
        <v>21.035</v>
      </c>
      <c r="AQ105" s="69">
        <f>MEDIAN(AQ93:AQ102)</f>
        <v>33.632999999999996</v>
      </c>
      <c r="AR105" s="69"/>
      <c r="AS105" s="69"/>
      <c r="AT105" s="69"/>
      <c r="AU105" s="69"/>
      <c r="AV105" s="69"/>
      <c r="AW105" s="69"/>
      <c r="AX105" s="84"/>
      <c r="AY105" s="165"/>
      <c r="AZ105" s="133"/>
      <c r="BA105" s="71"/>
      <c r="BB105" s="71"/>
      <c r="BC105" s="71"/>
      <c r="BD105" s="71"/>
      <c r="BE105" s="71"/>
      <c r="BF105" s="71"/>
      <c r="BG105" s="69"/>
      <c r="BH105" s="70"/>
      <c r="BI105"/>
      <c r="BJ105"/>
      <c r="BK105"/>
      <c r="BL105"/>
    </row>
    <row r="106" spans="1:64">
      <c r="BA106"/>
      <c r="BB106"/>
      <c r="BC106"/>
      <c r="BD106"/>
      <c r="BE106"/>
      <c r="BF106"/>
      <c r="BG106"/>
      <c r="BH106"/>
      <c r="BI106"/>
      <c r="BJ106"/>
      <c r="BK106"/>
      <c r="BL106"/>
    </row>
    <row r="107" spans="1:64">
      <c r="A107" s="13" t="s">
        <v>33</v>
      </c>
      <c r="BI107"/>
      <c r="BJ107"/>
      <c r="BK107"/>
      <c r="BL107"/>
    </row>
    <row r="108" spans="1:64">
      <c r="A108" t="s">
        <v>34</v>
      </c>
    </row>
    <row r="112" spans="1:64">
      <c r="A112" s="13"/>
    </row>
    <row r="120" spans="1:1">
      <c r="A120" s="13"/>
    </row>
  </sheetData>
  <sheetProtection algorithmName="SHA-512" hashValue="tHF/3/8Cvh91ThYkJ5D4Bmw9gLV+NGKval0mgjEA0H6Yhyr1BIV+GGyPBoO+lepNfav37wJM03J1SZDuAqcGYw==" saltValue="2uRUp+MjG6+wVrEdU5bqTg==" spinCount="100000" sheet="1" objects="1" scenarios="1"/>
  <sortState xmlns:xlrd2="http://schemas.microsoft.com/office/spreadsheetml/2017/richdata2" ref="A93:BL102">
    <sortCondition ref="A93:A102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7"/>
  <sheetViews>
    <sheetView showGridLines="0" zoomScale="80" zoomScaleNormal="80" workbookViewId="0">
      <selection activeCell="E16" sqref="E16"/>
    </sheetView>
  </sheetViews>
  <sheetFormatPr defaultRowHeight="15"/>
  <cols>
    <col min="1" max="1" width="4.42578125" customWidth="1"/>
    <col min="2" max="2" width="4" customWidth="1"/>
    <col min="3" max="3" width="58.7109375" customWidth="1"/>
    <col min="4" max="6" width="30.7109375" customWidth="1"/>
  </cols>
  <sheetData>
    <row r="1" spans="2:6" ht="120" customHeight="1">
      <c r="D1" s="173" t="s">
        <v>191</v>
      </c>
    </row>
    <row r="2" spans="2:6">
      <c r="B2" s="9" t="s">
        <v>32</v>
      </c>
    </row>
    <row r="3" spans="2:6" ht="15.75" thickBot="1"/>
    <row r="4" spans="2:6" ht="45" customHeight="1" thickBot="1">
      <c r="B4" s="97"/>
      <c r="C4" s="98" t="s">
        <v>8</v>
      </c>
      <c r="D4" s="99" t="s">
        <v>9</v>
      </c>
      <c r="E4" s="99" t="s">
        <v>10</v>
      </c>
      <c r="F4" s="100" t="s">
        <v>11</v>
      </c>
    </row>
    <row r="5" spans="2:6" ht="24.95" customHeight="1" thickTop="1">
      <c r="B5" s="101"/>
      <c r="C5" s="102" t="s">
        <v>12</v>
      </c>
      <c r="D5" s="103">
        <v>5</v>
      </c>
      <c r="E5" s="103">
        <v>1</v>
      </c>
      <c r="F5" s="168">
        <v>0.2</v>
      </c>
    </row>
    <row r="6" spans="2:6" ht="24.95" customHeight="1">
      <c r="B6" s="104"/>
      <c r="C6" s="105" t="s">
        <v>13</v>
      </c>
      <c r="D6" s="106">
        <v>0</v>
      </c>
      <c r="E6" s="106"/>
      <c r="F6" s="111"/>
    </row>
    <row r="7" spans="2:6" ht="24.95" customHeight="1">
      <c r="B7" s="104"/>
      <c r="C7" s="105" t="s">
        <v>14</v>
      </c>
      <c r="D7" s="106">
        <v>0</v>
      </c>
      <c r="E7" s="106"/>
      <c r="F7" s="111"/>
    </row>
    <row r="8" spans="2:6" ht="24.95" customHeight="1">
      <c r="B8" s="104"/>
      <c r="C8" s="107" t="s">
        <v>15</v>
      </c>
      <c r="D8" s="108">
        <v>0</v>
      </c>
      <c r="E8" s="108"/>
      <c r="F8" s="169"/>
    </row>
    <row r="9" spans="2:6" ht="24.95" customHeight="1">
      <c r="B9" s="104"/>
      <c r="C9" s="105" t="s">
        <v>16</v>
      </c>
      <c r="D9" s="106">
        <v>0</v>
      </c>
      <c r="E9" s="106"/>
      <c r="F9" s="111"/>
    </row>
    <row r="10" spans="2:6" ht="24.95" customHeight="1">
      <c r="B10" s="104"/>
      <c r="C10" s="109" t="s">
        <v>17</v>
      </c>
      <c r="D10" s="110">
        <v>2</v>
      </c>
      <c r="E10" s="110">
        <v>0</v>
      </c>
      <c r="F10" s="170"/>
    </row>
    <row r="11" spans="2:6" ht="24.95" customHeight="1">
      <c r="B11" s="104"/>
      <c r="C11" s="105" t="s">
        <v>18</v>
      </c>
      <c r="D11" s="106">
        <v>0</v>
      </c>
      <c r="E11" s="106"/>
      <c r="F11" s="111"/>
    </row>
    <row r="12" spans="2:6" ht="24.95" customHeight="1">
      <c r="B12" s="104"/>
      <c r="C12" s="109" t="s">
        <v>19</v>
      </c>
      <c r="D12" s="110">
        <v>0</v>
      </c>
      <c r="E12" s="110"/>
      <c r="F12" s="170"/>
    </row>
    <row r="13" spans="2:6" ht="24.95" customHeight="1">
      <c r="B13" s="104"/>
      <c r="C13" s="105" t="s">
        <v>20</v>
      </c>
      <c r="D13" s="106">
        <v>0</v>
      </c>
      <c r="E13" s="106"/>
      <c r="F13" s="111"/>
    </row>
    <row r="14" spans="2:6" ht="24.95" customHeight="1">
      <c r="B14" s="104"/>
      <c r="C14" s="109" t="s">
        <v>21</v>
      </c>
      <c r="D14" s="110">
        <v>3</v>
      </c>
      <c r="E14" s="110">
        <v>0</v>
      </c>
      <c r="F14" s="170"/>
    </row>
    <row r="15" spans="2:6" ht="24.95" customHeight="1">
      <c r="B15" s="104"/>
      <c r="C15" s="105" t="s">
        <v>22</v>
      </c>
      <c r="D15" s="106">
        <v>0</v>
      </c>
      <c r="E15" s="106"/>
      <c r="F15" s="111"/>
    </row>
    <row r="16" spans="2:6" ht="24.95" customHeight="1">
      <c r="B16" s="104"/>
      <c r="C16" s="112" t="s">
        <v>23</v>
      </c>
      <c r="D16" s="113">
        <v>0</v>
      </c>
      <c r="E16" s="113"/>
      <c r="F16" s="171"/>
    </row>
    <row r="17" spans="2:6" ht="24.95" customHeight="1" thickBot="1">
      <c r="B17" s="114"/>
      <c r="C17" s="115" t="s">
        <v>24</v>
      </c>
      <c r="D17" s="116">
        <v>0</v>
      </c>
      <c r="E17" s="116"/>
      <c r="F17" s="172"/>
    </row>
  </sheetData>
  <sheetProtection algorithmName="SHA-512" hashValue="uxFFttT76gkUJqsM5vrOYc3VMiceTSQYvJy8puxIUeQnf+LzFqOMsDXU99kUKvn8rWzWTfjIRF1dxsJc9qoFBA==" saltValue="14jBGzkth/GT2xjjzTqLMg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4"/>
  <sheetViews>
    <sheetView showGridLines="0" zoomScale="80" zoomScaleNormal="80" workbookViewId="0">
      <selection activeCell="G16" sqref="G16"/>
    </sheetView>
  </sheetViews>
  <sheetFormatPr defaultRowHeight="15"/>
  <cols>
    <col min="1" max="1" width="4.140625" customWidth="1"/>
    <col min="2" max="2" width="3.85546875" customWidth="1"/>
    <col min="3" max="3" width="34.85546875" customWidth="1"/>
    <col min="4" max="9" width="15.7109375" customWidth="1"/>
  </cols>
  <sheetData>
    <row r="1" spans="2:9" ht="120" customHeight="1">
      <c r="E1" s="173" t="s">
        <v>191</v>
      </c>
    </row>
    <row r="2" spans="2:9">
      <c r="B2" s="207" t="s">
        <v>35</v>
      </c>
      <c r="C2" s="207"/>
      <c r="D2" s="207"/>
      <c r="E2" s="207"/>
      <c r="F2" s="207"/>
      <c r="G2" s="207"/>
      <c r="H2" s="207"/>
      <c r="I2" s="207"/>
    </row>
    <row r="3" spans="2:9" ht="15.75" thickBot="1">
      <c r="B3" s="6"/>
      <c r="C3" s="6"/>
      <c r="D3" s="7"/>
      <c r="E3" s="7"/>
      <c r="F3" s="7"/>
    </row>
    <row r="4" spans="2:9" ht="45" customHeight="1" thickBot="1">
      <c r="B4" s="119"/>
      <c r="C4" s="98" t="s">
        <v>25</v>
      </c>
      <c r="D4" s="204" t="s">
        <v>9</v>
      </c>
      <c r="E4" s="204"/>
      <c r="F4" s="204" t="s">
        <v>10</v>
      </c>
      <c r="G4" s="204"/>
      <c r="H4" s="204" t="s">
        <v>11</v>
      </c>
      <c r="I4" s="205"/>
    </row>
    <row r="5" spans="2:9" ht="24.95" customHeight="1" thickTop="1">
      <c r="B5" s="117"/>
      <c r="C5" s="109" t="s">
        <v>26</v>
      </c>
      <c r="D5" s="208">
        <v>0</v>
      </c>
      <c r="E5" s="208"/>
      <c r="F5" s="208"/>
      <c r="G5" s="208"/>
      <c r="H5" s="213"/>
      <c r="I5" s="214"/>
    </row>
    <row r="6" spans="2:9" ht="24.95" customHeight="1">
      <c r="B6" s="117"/>
      <c r="C6" s="109" t="s">
        <v>27</v>
      </c>
      <c r="D6" s="208">
        <v>2</v>
      </c>
      <c r="E6" s="208"/>
      <c r="F6" s="208">
        <v>0</v>
      </c>
      <c r="G6" s="208"/>
      <c r="H6" s="215"/>
      <c r="I6" s="216"/>
    </row>
    <row r="7" spans="2:9" ht="24.95" customHeight="1" thickBot="1">
      <c r="B7" s="118"/>
      <c r="C7" s="115" t="s">
        <v>28</v>
      </c>
      <c r="D7" s="206">
        <v>6</v>
      </c>
      <c r="E7" s="206"/>
      <c r="F7" s="206">
        <v>0</v>
      </c>
      <c r="G7" s="206"/>
      <c r="H7" s="217"/>
      <c r="I7" s="218"/>
    </row>
    <row r="10" spans="2:9">
      <c r="B10" s="207" t="s">
        <v>36</v>
      </c>
      <c r="C10" s="207"/>
      <c r="D10" s="207"/>
      <c r="E10" s="207"/>
      <c r="F10" s="207"/>
      <c r="G10" s="207"/>
      <c r="H10" s="207"/>
      <c r="I10" s="207"/>
    </row>
    <row r="11" spans="2:9" ht="15.75" thickBot="1">
      <c r="B11" s="6"/>
      <c r="C11" s="6"/>
      <c r="D11" s="7"/>
      <c r="E11" s="7"/>
      <c r="F11" s="7"/>
    </row>
    <row r="12" spans="2:9" ht="45" customHeight="1" thickBot="1">
      <c r="B12" s="127"/>
      <c r="C12" s="98" t="s">
        <v>25</v>
      </c>
      <c r="D12" s="204" t="s">
        <v>9</v>
      </c>
      <c r="E12" s="204"/>
      <c r="F12" s="204" t="s">
        <v>10</v>
      </c>
      <c r="G12" s="204"/>
      <c r="H12" s="204" t="s">
        <v>11</v>
      </c>
      <c r="I12" s="205"/>
    </row>
    <row r="13" spans="2:9" ht="24.95" customHeight="1" thickTop="1">
      <c r="B13" s="117"/>
      <c r="C13" s="109" t="s">
        <v>31</v>
      </c>
      <c r="D13" s="208">
        <v>0</v>
      </c>
      <c r="E13" s="208"/>
      <c r="F13" s="208"/>
      <c r="G13" s="208"/>
      <c r="H13" s="209"/>
      <c r="I13" s="210"/>
    </row>
    <row r="14" spans="2:9" ht="24.95" customHeight="1" thickBot="1">
      <c r="B14" s="118"/>
      <c r="C14" s="115" t="s">
        <v>28</v>
      </c>
      <c r="D14" s="206">
        <v>1</v>
      </c>
      <c r="E14" s="206"/>
      <c r="F14" s="206">
        <v>0</v>
      </c>
      <c r="G14" s="206"/>
      <c r="H14" s="211"/>
      <c r="I14" s="212"/>
    </row>
  </sheetData>
  <sheetProtection algorithmName="SHA-512" hashValue="oJUO76ZSUcjhK+7tJBuP9Vyc4mc7pUo2Kfc5vhZ09jUmYuJN3N7a3xv98JmL7IjPgyC356IZUNlvegKhxTtHTA==" saltValue="p1B6ckRgFkmpRo6FbhQevA==" spinCount="100000" sheet="1" objects="1" scenarios="1"/>
  <mergeCells count="23">
    <mergeCell ref="H13:I13"/>
    <mergeCell ref="H14:I14"/>
    <mergeCell ref="F4:G4"/>
    <mergeCell ref="H4:I4"/>
    <mergeCell ref="H5:I5"/>
    <mergeCell ref="H6:I6"/>
    <mergeCell ref="H7:I7"/>
    <mergeCell ref="D12:E12"/>
    <mergeCell ref="F12:G12"/>
    <mergeCell ref="H12:I12"/>
    <mergeCell ref="F14:G14"/>
    <mergeCell ref="B2:I2"/>
    <mergeCell ref="B10:I10"/>
    <mergeCell ref="D13:E13"/>
    <mergeCell ref="F13:G13"/>
    <mergeCell ref="D14:E14"/>
    <mergeCell ref="D5:E5"/>
    <mergeCell ref="D6:E6"/>
    <mergeCell ref="D7:E7"/>
    <mergeCell ref="F5:G5"/>
    <mergeCell ref="F6:G6"/>
    <mergeCell ref="F7:G7"/>
    <mergeCell ref="D4:E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17"/>
  <sheetViews>
    <sheetView showGridLines="0" zoomScale="80" zoomScaleNormal="80" workbookViewId="0">
      <selection activeCell="J5" sqref="J5"/>
    </sheetView>
  </sheetViews>
  <sheetFormatPr defaultRowHeight="15"/>
  <cols>
    <col min="1" max="2" width="3" customWidth="1"/>
    <col min="3" max="3" width="26.85546875" customWidth="1"/>
    <col min="4" max="42" width="15.7109375" customWidth="1"/>
  </cols>
  <sheetData>
    <row r="1" spans="1:43" ht="120.75" customHeight="1">
      <c r="D1" s="2"/>
      <c r="E1" s="2"/>
      <c r="F1" s="173" t="s">
        <v>191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3" ht="15.75">
      <c r="B2" s="20" t="s">
        <v>62</v>
      </c>
      <c r="C2" s="6"/>
      <c r="D2" s="7"/>
      <c r="E2" s="7"/>
      <c r="F2" s="7"/>
      <c r="G2" s="22"/>
      <c r="H2" s="2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43" ht="15.75" thickBot="1">
      <c r="B3" s="6"/>
      <c r="C3" s="6"/>
      <c r="D3" s="7"/>
      <c r="E3" s="7"/>
      <c r="F3" s="7"/>
      <c r="G3" s="7"/>
      <c r="H3" s="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43" ht="45" customHeight="1" thickBot="1">
      <c r="B4" s="119"/>
      <c r="C4" s="98" t="s">
        <v>25</v>
      </c>
      <c r="D4" s="204" t="s">
        <v>9</v>
      </c>
      <c r="E4" s="204"/>
      <c r="F4" s="204" t="s">
        <v>10</v>
      </c>
      <c r="G4" s="204"/>
      <c r="H4" s="204" t="s">
        <v>11</v>
      </c>
      <c r="I4" s="20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43" ht="24.95" customHeight="1" thickTop="1">
      <c r="B5" s="117"/>
      <c r="C5" s="109" t="s">
        <v>63</v>
      </c>
      <c r="D5" s="208">
        <v>5</v>
      </c>
      <c r="E5" s="208"/>
      <c r="F5" s="208">
        <v>0</v>
      </c>
      <c r="G5" s="208"/>
      <c r="H5" s="213"/>
      <c r="I5" s="21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43" ht="24.95" customHeight="1">
      <c r="B6" s="117"/>
      <c r="C6" s="109" t="s">
        <v>64</v>
      </c>
      <c r="D6" s="208">
        <v>2</v>
      </c>
      <c r="E6" s="208"/>
      <c r="F6" s="208">
        <v>0</v>
      </c>
      <c r="G6" s="208"/>
      <c r="H6" s="215"/>
      <c r="I6" s="21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43" ht="24.95" customHeight="1" thickBot="1">
      <c r="B7" s="118"/>
      <c r="C7" s="115" t="s">
        <v>28</v>
      </c>
      <c r="D7" s="206">
        <v>1</v>
      </c>
      <c r="E7" s="206"/>
      <c r="F7" s="206">
        <v>0</v>
      </c>
      <c r="G7" s="206"/>
      <c r="H7" s="217"/>
      <c r="I7" s="218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43">
      <c r="B8" s="6"/>
      <c r="C8" s="6"/>
      <c r="D8" s="7"/>
      <c r="E8" s="7"/>
      <c r="F8" s="7"/>
      <c r="G8" s="7"/>
      <c r="H8" s="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43">
      <c r="B9" s="6"/>
      <c r="C9" s="6"/>
      <c r="D9" s="7"/>
      <c r="E9" s="7"/>
      <c r="F9" s="7"/>
      <c r="G9" s="7"/>
      <c r="H9" s="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43" ht="17.25">
      <c r="B10" s="24" t="s">
        <v>100</v>
      </c>
      <c r="C10" s="25"/>
      <c r="D10" s="26"/>
      <c r="E10" s="26"/>
      <c r="F10" s="26"/>
      <c r="G10" s="26"/>
      <c r="H10" s="2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43" ht="15.75" thickBot="1">
      <c r="B11" s="6"/>
      <c r="C11" s="6"/>
      <c r="D11" s="7"/>
      <c r="E11" s="7"/>
      <c r="F11" s="7"/>
      <c r="G11" s="7"/>
      <c r="H11" s="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43" ht="45" customHeight="1" thickBot="1">
      <c r="A12" s="4"/>
      <c r="B12" s="122"/>
      <c r="C12" s="123" t="s">
        <v>101</v>
      </c>
      <c r="D12" s="124" t="s">
        <v>3</v>
      </c>
      <c r="E12" s="125"/>
      <c r="F12" s="125" t="s">
        <v>102</v>
      </c>
      <c r="G12" s="124" t="s">
        <v>103</v>
      </c>
      <c r="H12" s="124" t="s">
        <v>104</v>
      </c>
      <c r="I12" s="124" t="s">
        <v>105</v>
      </c>
      <c r="J12" s="124" t="s">
        <v>106</v>
      </c>
      <c r="K12" s="124" t="s">
        <v>65</v>
      </c>
      <c r="L12" s="124" t="s">
        <v>66</v>
      </c>
      <c r="M12" s="124" t="s">
        <v>67</v>
      </c>
      <c r="N12" s="124" t="s">
        <v>68</v>
      </c>
      <c r="O12" s="124" t="s">
        <v>69</v>
      </c>
      <c r="P12" s="124" t="s">
        <v>70</v>
      </c>
      <c r="Q12" s="124" t="s">
        <v>71</v>
      </c>
      <c r="R12" s="124" t="s">
        <v>72</v>
      </c>
      <c r="S12" s="124" t="s">
        <v>73</v>
      </c>
      <c r="T12" s="124" t="s">
        <v>107</v>
      </c>
      <c r="U12" s="124" t="s">
        <v>108</v>
      </c>
      <c r="V12" s="124" t="s">
        <v>109</v>
      </c>
      <c r="W12" s="124" t="s">
        <v>110</v>
      </c>
      <c r="X12" s="124" t="s">
        <v>111</v>
      </c>
      <c r="Y12" s="124" t="s">
        <v>112</v>
      </c>
      <c r="Z12" s="124" t="s">
        <v>121</v>
      </c>
      <c r="AA12" s="124" t="s">
        <v>122</v>
      </c>
      <c r="AB12" s="124" t="s">
        <v>123</v>
      </c>
      <c r="AC12" s="124" t="s">
        <v>124</v>
      </c>
      <c r="AD12" s="124" t="s">
        <v>125</v>
      </c>
      <c r="AE12" s="124" t="s">
        <v>126</v>
      </c>
      <c r="AF12" s="124" t="s">
        <v>127</v>
      </c>
      <c r="AG12" s="124" t="s">
        <v>128</v>
      </c>
      <c r="AH12" s="124" t="s">
        <v>129</v>
      </c>
      <c r="AI12" s="124" t="s">
        <v>130</v>
      </c>
      <c r="AJ12" s="124" t="s">
        <v>131</v>
      </c>
      <c r="AK12" s="124" t="s">
        <v>132</v>
      </c>
      <c r="AL12" s="124" t="s">
        <v>133</v>
      </c>
      <c r="AM12" s="124" t="s">
        <v>134</v>
      </c>
      <c r="AN12" s="124" t="s">
        <v>135</v>
      </c>
      <c r="AO12" s="124" t="s">
        <v>136</v>
      </c>
      <c r="AP12" s="126" t="s">
        <v>137</v>
      </c>
    </row>
    <row r="13" spans="1:43" ht="24.95" customHeight="1" thickTop="1">
      <c r="B13" s="120"/>
      <c r="C13" s="139" t="s">
        <v>274</v>
      </c>
      <c r="D13" s="140">
        <v>24002883</v>
      </c>
      <c r="E13" s="142"/>
      <c r="F13" s="141">
        <v>88.4</v>
      </c>
      <c r="G13" s="142" t="s">
        <v>246</v>
      </c>
      <c r="H13" s="142" t="s">
        <v>246</v>
      </c>
      <c r="I13" s="142" t="s">
        <v>247</v>
      </c>
      <c r="J13" s="142" t="s">
        <v>247</v>
      </c>
      <c r="K13" s="142" t="s">
        <v>248</v>
      </c>
      <c r="L13" s="142" t="s">
        <v>272</v>
      </c>
      <c r="M13" s="142" t="s">
        <v>248</v>
      </c>
      <c r="N13" s="140">
        <v>0</v>
      </c>
      <c r="O13" s="142" t="s">
        <v>249</v>
      </c>
      <c r="P13" s="142" t="s">
        <v>250</v>
      </c>
      <c r="Q13" s="143">
        <v>29.9</v>
      </c>
      <c r="R13" s="141">
        <v>37.1</v>
      </c>
      <c r="S13" s="143">
        <v>67</v>
      </c>
      <c r="T13" s="141">
        <v>65.55</v>
      </c>
      <c r="U13" s="142" t="s">
        <v>249</v>
      </c>
      <c r="V13" s="142" t="s">
        <v>249</v>
      </c>
      <c r="W13" s="141">
        <v>24.11</v>
      </c>
      <c r="X13" s="141">
        <v>6.9740000000000002</v>
      </c>
      <c r="Y13" s="141">
        <v>95.48</v>
      </c>
      <c r="Z13" s="143">
        <v>170.4</v>
      </c>
      <c r="AA13" s="141">
        <v>15.1</v>
      </c>
      <c r="AB13" s="141">
        <v>27.07</v>
      </c>
      <c r="AC13" s="142" t="s">
        <v>249</v>
      </c>
      <c r="AD13" s="143">
        <v>165.9</v>
      </c>
      <c r="AE13" s="143">
        <v>56.81</v>
      </c>
      <c r="AF13" s="143" t="s">
        <v>249</v>
      </c>
      <c r="AG13" s="143" t="s">
        <v>249</v>
      </c>
      <c r="AH13" s="143">
        <v>93.82</v>
      </c>
      <c r="AI13" s="143">
        <v>22.35</v>
      </c>
      <c r="AJ13" s="143">
        <v>61.76</v>
      </c>
      <c r="AK13" s="143">
        <v>26.96</v>
      </c>
      <c r="AL13" s="143" t="s">
        <v>249</v>
      </c>
      <c r="AM13" s="143" t="s">
        <v>249</v>
      </c>
      <c r="AN13" s="143" t="s">
        <v>249</v>
      </c>
      <c r="AO13" s="143" t="s">
        <v>249</v>
      </c>
      <c r="AP13" s="232" t="s">
        <v>249</v>
      </c>
      <c r="AQ13" s="14"/>
    </row>
    <row r="14" spans="1:43" ht="24.95" customHeight="1">
      <c r="B14" s="120"/>
      <c r="C14" s="139" t="s">
        <v>275</v>
      </c>
      <c r="D14" s="140">
        <v>24002883</v>
      </c>
      <c r="E14" s="142"/>
      <c r="F14" s="141">
        <v>85.77</v>
      </c>
      <c r="G14" s="142" t="s">
        <v>246</v>
      </c>
      <c r="H14" s="142" t="s">
        <v>246</v>
      </c>
      <c r="I14" s="142" t="s">
        <v>247</v>
      </c>
      <c r="J14" s="142" t="s">
        <v>247</v>
      </c>
      <c r="K14" s="142" t="s">
        <v>248</v>
      </c>
      <c r="L14" s="142" t="s">
        <v>272</v>
      </c>
      <c r="M14" s="142" t="s">
        <v>248</v>
      </c>
      <c r="N14" s="140">
        <v>0</v>
      </c>
      <c r="O14" s="142" t="s">
        <v>249</v>
      </c>
      <c r="P14" s="142" t="s">
        <v>250</v>
      </c>
      <c r="Q14" s="142" t="s">
        <v>273</v>
      </c>
      <c r="R14" s="142" t="s">
        <v>249</v>
      </c>
      <c r="S14" s="140">
        <v>0</v>
      </c>
      <c r="T14" s="142" t="s">
        <v>249</v>
      </c>
      <c r="U14" s="142" t="s">
        <v>249</v>
      </c>
      <c r="V14" s="142" t="s">
        <v>249</v>
      </c>
      <c r="W14" s="141">
        <v>32.18</v>
      </c>
      <c r="X14" s="141">
        <v>5.73</v>
      </c>
      <c r="Y14" s="142" t="s">
        <v>251</v>
      </c>
      <c r="Z14" s="142" t="s">
        <v>249</v>
      </c>
      <c r="AA14" s="142" t="s">
        <v>249</v>
      </c>
      <c r="AB14" s="142" t="s">
        <v>249</v>
      </c>
      <c r="AC14" s="142" t="s">
        <v>249</v>
      </c>
      <c r="AD14" s="142" t="s">
        <v>249</v>
      </c>
      <c r="AE14" s="142" t="s">
        <v>249</v>
      </c>
      <c r="AF14" s="142" t="s">
        <v>249</v>
      </c>
      <c r="AG14" s="142" t="s">
        <v>249</v>
      </c>
      <c r="AH14" s="142" t="s">
        <v>249</v>
      </c>
      <c r="AI14" s="142" t="s">
        <v>249</v>
      </c>
      <c r="AJ14" s="142" t="s">
        <v>249</v>
      </c>
      <c r="AK14" s="142" t="s">
        <v>249</v>
      </c>
      <c r="AL14" s="142" t="s">
        <v>249</v>
      </c>
      <c r="AM14" s="142" t="s">
        <v>249</v>
      </c>
      <c r="AN14" s="142" t="s">
        <v>249</v>
      </c>
      <c r="AO14" s="142" t="s">
        <v>249</v>
      </c>
      <c r="AP14" s="144" t="s">
        <v>249</v>
      </c>
      <c r="AQ14" s="14"/>
    </row>
    <row r="15" spans="1:43" ht="24.95" customHeight="1">
      <c r="B15" s="120"/>
      <c r="C15" s="139" t="s">
        <v>275</v>
      </c>
      <c r="D15" s="140">
        <v>24002490</v>
      </c>
      <c r="E15" s="142"/>
      <c r="F15" s="141">
        <v>86.38</v>
      </c>
      <c r="G15" s="142" t="s">
        <v>246</v>
      </c>
      <c r="H15" s="142" t="s">
        <v>246</v>
      </c>
      <c r="I15" s="142" t="s">
        <v>247</v>
      </c>
      <c r="J15" s="142" t="s">
        <v>247</v>
      </c>
      <c r="K15" s="142" t="s">
        <v>248</v>
      </c>
      <c r="L15" s="142" t="s">
        <v>272</v>
      </c>
      <c r="M15" s="142" t="s">
        <v>248</v>
      </c>
      <c r="N15" s="140">
        <v>0</v>
      </c>
      <c r="O15" s="142" t="s">
        <v>249</v>
      </c>
      <c r="P15" s="142" t="s">
        <v>250</v>
      </c>
      <c r="Q15" s="142" t="s">
        <v>273</v>
      </c>
      <c r="R15" s="142" t="s">
        <v>249</v>
      </c>
      <c r="S15" s="140">
        <v>0</v>
      </c>
      <c r="T15" s="142" t="s">
        <v>249</v>
      </c>
      <c r="U15" s="142" t="s">
        <v>249</v>
      </c>
      <c r="V15" s="142" t="s">
        <v>249</v>
      </c>
      <c r="W15" s="141">
        <v>90.74</v>
      </c>
      <c r="X15" s="142" t="s">
        <v>249</v>
      </c>
      <c r="Y15" s="142" t="s">
        <v>251</v>
      </c>
      <c r="Z15" s="142" t="s">
        <v>249</v>
      </c>
      <c r="AA15" s="142" t="s">
        <v>249</v>
      </c>
      <c r="AB15" s="142" t="s">
        <v>249</v>
      </c>
      <c r="AC15" s="142" t="s">
        <v>249</v>
      </c>
      <c r="AD15" s="142" t="s">
        <v>249</v>
      </c>
      <c r="AE15" s="142" t="s">
        <v>249</v>
      </c>
      <c r="AF15" s="142" t="s">
        <v>249</v>
      </c>
      <c r="AG15" s="142" t="s">
        <v>249</v>
      </c>
      <c r="AH15" s="142" t="s">
        <v>249</v>
      </c>
      <c r="AI15" s="142" t="s">
        <v>249</v>
      </c>
      <c r="AJ15" s="142" t="s">
        <v>249</v>
      </c>
      <c r="AK15" s="142" t="s">
        <v>249</v>
      </c>
      <c r="AL15" s="142" t="s">
        <v>249</v>
      </c>
      <c r="AM15" s="142" t="s">
        <v>249</v>
      </c>
      <c r="AN15" s="142" t="s">
        <v>249</v>
      </c>
      <c r="AO15" s="142" t="s">
        <v>249</v>
      </c>
      <c r="AP15" s="144" t="s">
        <v>249</v>
      </c>
      <c r="AQ15" s="14"/>
    </row>
    <row r="16" spans="1:43" ht="24.95" customHeight="1">
      <c r="B16" s="120"/>
      <c r="C16" s="139" t="s">
        <v>271</v>
      </c>
      <c r="D16" s="140">
        <v>24002935</v>
      </c>
      <c r="E16" s="142"/>
      <c r="F16" s="141">
        <v>90.47</v>
      </c>
      <c r="G16" s="142" t="s">
        <v>246</v>
      </c>
      <c r="H16" s="142" t="s">
        <v>246</v>
      </c>
      <c r="I16" s="142" t="s">
        <v>247</v>
      </c>
      <c r="J16" s="142" t="s">
        <v>247</v>
      </c>
      <c r="K16" s="142" t="s">
        <v>248</v>
      </c>
      <c r="L16" s="142" t="s">
        <v>272</v>
      </c>
      <c r="M16" s="142" t="s">
        <v>248</v>
      </c>
      <c r="N16" s="140">
        <v>0</v>
      </c>
      <c r="O16" s="142" t="s">
        <v>249</v>
      </c>
      <c r="P16" s="142" t="s">
        <v>250</v>
      </c>
      <c r="Q16" s="142" t="s">
        <v>273</v>
      </c>
      <c r="R16" s="141">
        <v>7.5549999999999997</v>
      </c>
      <c r="S16" s="143">
        <v>7.56</v>
      </c>
      <c r="T16" s="141">
        <v>20.55</v>
      </c>
      <c r="U16" s="141">
        <v>6.35</v>
      </c>
      <c r="V16" s="141">
        <v>35.81</v>
      </c>
      <c r="W16" s="141">
        <v>122.6</v>
      </c>
      <c r="X16" s="141">
        <v>122.4</v>
      </c>
      <c r="Y16" s="142" t="s">
        <v>251</v>
      </c>
      <c r="Z16" s="142" t="s">
        <v>249</v>
      </c>
      <c r="AA16" s="142" t="s">
        <v>249</v>
      </c>
      <c r="AB16" s="142" t="s">
        <v>249</v>
      </c>
      <c r="AC16" s="142" t="s">
        <v>249</v>
      </c>
      <c r="AD16" s="142" t="s">
        <v>249</v>
      </c>
      <c r="AE16" s="142" t="s">
        <v>249</v>
      </c>
      <c r="AF16" s="142" t="s">
        <v>249</v>
      </c>
      <c r="AG16" s="142" t="s">
        <v>249</v>
      </c>
      <c r="AH16" s="142" t="s">
        <v>249</v>
      </c>
      <c r="AI16" s="142" t="s">
        <v>249</v>
      </c>
      <c r="AJ16" s="142" t="s">
        <v>249</v>
      </c>
      <c r="AK16" s="142" t="s">
        <v>249</v>
      </c>
      <c r="AL16" s="142" t="s">
        <v>249</v>
      </c>
      <c r="AM16" s="142" t="s">
        <v>249</v>
      </c>
      <c r="AN16" s="142" t="s">
        <v>249</v>
      </c>
      <c r="AO16" s="142" t="s">
        <v>249</v>
      </c>
      <c r="AP16" s="144" t="s">
        <v>249</v>
      </c>
      <c r="AQ16" s="14"/>
    </row>
    <row r="17" spans="2:43" ht="24.95" customHeight="1" thickBot="1">
      <c r="B17" s="121"/>
      <c r="C17" s="145" t="s">
        <v>276</v>
      </c>
      <c r="D17" s="146">
        <v>24002883</v>
      </c>
      <c r="E17" s="148"/>
      <c r="F17" s="147">
        <v>85.63</v>
      </c>
      <c r="G17" s="148" t="s">
        <v>246</v>
      </c>
      <c r="H17" s="148" t="s">
        <v>246</v>
      </c>
      <c r="I17" s="148" t="s">
        <v>247</v>
      </c>
      <c r="J17" s="148" t="s">
        <v>247</v>
      </c>
      <c r="K17" s="148" t="s">
        <v>248</v>
      </c>
      <c r="L17" s="148" t="s">
        <v>272</v>
      </c>
      <c r="M17" s="148" t="s">
        <v>248</v>
      </c>
      <c r="N17" s="146">
        <v>0</v>
      </c>
      <c r="O17" s="148" t="s">
        <v>249</v>
      </c>
      <c r="P17" s="148" t="s">
        <v>250</v>
      </c>
      <c r="Q17" s="148" t="s">
        <v>273</v>
      </c>
      <c r="R17" s="148" t="s">
        <v>249</v>
      </c>
      <c r="S17" s="146">
        <v>0</v>
      </c>
      <c r="T17" s="148" t="s">
        <v>249</v>
      </c>
      <c r="U17" s="148" t="s">
        <v>249</v>
      </c>
      <c r="V17" s="148" t="s">
        <v>249</v>
      </c>
      <c r="W17" s="147">
        <v>9.0640000000000001</v>
      </c>
      <c r="X17" s="148" t="s">
        <v>249</v>
      </c>
      <c r="Y17" s="148" t="s">
        <v>251</v>
      </c>
      <c r="Z17" s="148" t="s">
        <v>249</v>
      </c>
      <c r="AA17" s="148" t="s">
        <v>249</v>
      </c>
      <c r="AB17" s="148" t="s">
        <v>249</v>
      </c>
      <c r="AC17" s="148" t="s">
        <v>249</v>
      </c>
      <c r="AD17" s="148" t="s">
        <v>249</v>
      </c>
      <c r="AE17" s="148" t="s">
        <v>249</v>
      </c>
      <c r="AF17" s="148" t="s">
        <v>249</v>
      </c>
      <c r="AG17" s="148" t="s">
        <v>249</v>
      </c>
      <c r="AH17" s="148" t="s">
        <v>249</v>
      </c>
      <c r="AI17" s="148" t="s">
        <v>249</v>
      </c>
      <c r="AJ17" s="148" t="s">
        <v>249</v>
      </c>
      <c r="AK17" s="148" t="s">
        <v>249</v>
      </c>
      <c r="AL17" s="148" t="s">
        <v>249</v>
      </c>
      <c r="AM17" s="148" t="s">
        <v>249</v>
      </c>
      <c r="AN17" s="148" t="s">
        <v>249</v>
      </c>
      <c r="AO17" s="148" t="s">
        <v>249</v>
      </c>
      <c r="AP17" s="233" t="s">
        <v>249</v>
      </c>
      <c r="AQ17" s="14"/>
    </row>
  </sheetData>
  <sheetProtection algorithmName="SHA-512" hashValue="ynwLwuEwNyjehcXs4KDsq41kfBk1Up3+dIC/pErTEL5gldlpUejPota87IytAzRAixynep/vin1K6dMxTm7Img==" saltValue="cfxg37zcru9e7uUW4ToyCA==" spinCount="100000" sheet="1" objects="1" scenarios="1"/>
  <sortState xmlns:xlrd2="http://schemas.microsoft.com/office/spreadsheetml/2017/richdata2" ref="A13:AQ17">
    <sortCondition ref="C13:C17"/>
  </sortState>
  <mergeCells count="12">
    <mergeCell ref="D7:E7"/>
    <mergeCell ref="F7:G7"/>
    <mergeCell ref="D4:E4"/>
    <mergeCell ref="F4:G4"/>
    <mergeCell ref="H4:I4"/>
    <mergeCell ref="D5:E5"/>
    <mergeCell ref="F5:G5"/>
    <mergeCell ref="D6:E6"/>
    <mergeCell ref="F6:G6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66D70F561DF84C8987930C011EEDFF" ma:contentTypeVersion="15" ma:contentTypeDescription="Vytvoří nový dokument" ma:contentTypeScope="" ma:versionID="610fc837ce24244841403680031a3cef">
  <xsd:schema xmlns:xsd="http://www.w3.org/2001/XMLSchema" xmlns:xs="http://www.w3.org/2001/XMLSchema" xmlns:p="http://schemas.microsoft.com/office/2006/metadata/properties" xmlns:ns2="bc2fc3e7-1330-4be1-a5c5-dabdea16aa1e" xmlns:ns3="69be9e84-ee3c-4fd9-99cd-2e9f5c0ef0c7" targetNamespace="http://schemas.microsoft.com/office/2006/metadata/properties" ma:root="true" ma:fieldsID="7f3860b4a98154f50f3586a37f88222c" ns2:_="" ns3:_="">
    <xsd:import namespace="bc2fc3e7-1330-4be1-a5c5-dabdea16aa1e"/>
    <xsd:import namespace="69be9e84-ee3c-4fd9-99cd-2e9f5c0ef0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2fc3e7-1330-4be1-a5c5-dabdea16aa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0017e234-cef2-4f3c-ab2e-2310b20814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be9e84-ee3c-4fd9-99cd-2e9f5c0ef0c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Sloupec zachycení celé taxonomie" ma:hidden="true" ma:list="{67a9a418-a782-4341-ad6f-06d1a47248a7}" ma:internalName="TaxCatchAll" ma:showField="CatchAllData" ma:web="69be9e84-ee3c-4fd9-99cd-2e9f5c0ef0c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A0695F-B76B-4056-9061-8DE02A90E447}"/>
</file>

<file path=customXml/itemProps2.xml><?xml version="1.0" encoding="utf-8"?>
<ds:datastoreItem xmlns:ds="http://schemas.openxmlformats.org/officeDocument/2006/customXml" ds:itemID="{E69E6780-6C0A-479F-8ED8-43E934D750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Nedodržení deklarovaných znaků</vt:lpstr>
      <vt:lpstr>Nedodržení limitů nežádoucích l</vt:lpstr>
      <vt:lpstr>Krmné suroviny</vt:lpstr>
      <vt:lpstr>PAP, GMO</vt:lpstr>
      <vt:lpstr>Mykotoxiny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61073</dc:creator>
  <cp:lastModifiedBy>Hlavová Zora</cp:lastModifiedBy>
  <dcterms:created xsi:type="dcterms:W3CDTF">2013-10-10T11:46:21Z</dcterms:created>
  <dcterms:modified xsi:type="dcterms:W3CDTF">2024-08-13T10:11:31Z</dcterms:modified>
</cp:coreProperties>
</file>